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elizabeta.petrz\Documents\IZVJEŠTAJI\2023\01-06-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9410" windowHeight="1065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F279" i="9"/>
  <c r="F278" i="9"/>
  <c r="F277" i="9"/>
  <c r="F275" i="9" s="1"/>
  <c r="F276" i="9"/>
  <c r="F274" i="9"/>
  <c r="L273" i="9"/>
  <c r="F273" i="9" s="1"/>
  <c r="H273" i="9"/>
  <c r="I272" i="9"/>
  <c r="E272" i="9" s="1"/>
  <c r="B272" i="9" s="1"/>
  <c r="H272" i="9"/>
  <c r="F272" i="9"/>
  <c r="E271" i="9"/>
  <c r="M270" i="9"/>
  <c r="L270" i="9"/>
  <c r="F270" i="9"/>
  <c r="E270" i="9"/>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E264" i="9"/>
  <c r="M263" i="9"/>
  <c r="L263" i="9"/>
  <c r="F263" i="9"/>
  <c r="E263" i="9"/>
  <c r="B263" i="9" s="1"/>
  <c r="M262" i="9"/>
  <c r="L262" i="9"/>
  <c r="F262" i="9"/>
  <c r="E262" i="9"/>
  <c r="M261" i="9"/>
  <c r="L261" i="9"/>
  <c r="F261" i="9" s="1"/>
  <c r="B261" i="9" s="1"/>
  <c r="E261" i="9"/>
  <c r="M260" i="9"/>
  <c r="L260" i="9"/>
  <c r="F260" i="9" s="1"/>
  <c r="E260" i="9"/>
  <c r="B260" i="9"/>
  <c r="M259" i="9"/>
  <c r="L259" i="9"/>
  <c r="F259" i="9"/>
  <c r="E259" i="9"/>
  <c r="B259" i="9" s="1"/>
  <c r="M258" i="9"/>
  <c r="L258" i="9"/>
  <c r="F258" i="9"/>
  <c r="E258" i="9"/>
  <c r="B258" i="9" s="1"/>
  <c r="M257" i="9"/>
  <c r="L257" i="9"/>
  <c r="F257" i="9" s="1"/>
  <c r="E257" i="9"/>
  <c r="B257" i="9"/>
  <c r="M256" i="9"/>
  <c r="L256" i="9"/>
  <c r="F256" i="9" s="1"/>
  <c r="E256" i="9"/>
  <c r="B256" i="9"/>
  <c r="M255" i="9"/>
  <c r="L255" i="9"/>
  <c r="F255" i="9"/>
  <c r="E255" i="9"/>
  <c r="B255" i="9" s="1"/>
  <c r="M254" i="9"/>
  <c r="L254" i="9"/>
  <c r="F254" i="9" s="1"/>
  <c r="E254" i="9"/>
  <c r="M253" i="9"/>
  <c r="L253" i="9"/>
  <c r="F253" i="9" s="1"/>
  <c r="E253" i="9"/>
  <c r="B253" i="9"/>
  <c r="M252" i="9"/>
  <c r="L252" i="9"/>
  <c r="F252" i="9" s="1"/>
  <c r="E252" i="9"/>
  <c r="B252" i="9"/>
  <c r="M251" i="9"/>
  <c r="L251" i="9"/>
  <c r="F251" i="9"/>
  <c r="E251" i="9"/>
  <c r="B251" i="9" s="1"/>
  <c r="M250" i="9"/>
  <c r="L250" i="9"/>
  <c r="F250" i="9" s="1"/>
  <c r="E250" i="9"/>
  <c r="B250" i="9" s="1"/>
  <c r="M249" i="9"/>
  <c r="L249" i="9"/>
  <c r="F249" i="9" s="1"/>
  <c r="E249" i="9"/>
  <c r="B249" i="9"/>
  <c r="M248" i="9"/>
  <c r="L248" i="9"/>
  <c r="F248" i="9" s="1"/>
  <c r="E248" i="9"/>
  <c r="B248" i="9"/>
  <c r="M247" i="9"/>
  <c r="L247" i="9"/>
  <c r="F247" i="9"/>
  <c r="E247" i="9"/>
  <c r="B247" i="9" s="1"/>
  <c r="M246" i="9"/>
  <c r="L246" i="9"/>
  <c r="F246" i="9" s="1"/>
  <c r="E246" i="9"/>
  <c r="M245" i="9"/>
  <c r="L245" i="9"/>
  <c r="F245" i="9" s="1"/>
  <c r="E245" i="9"/>
  <c r="B245" i="9"/>
  <c r="M244" i="9"/>
  <c r="L244" i="9"/>
  <c r="F244" i="9" s="1"/>
  <c r="E244" i="9"/>
  <c r="B244" i="9"/>
  <c r="M243" i="9"/>
  <c r="L243" i="9"/>
  <c r="F243" i="9"/>
  <c r="E243" i="9"/>
  <c r="B243" i="9" s="1"/>
  <c r="M242" i="9"/>
  <c r="L242" i="9"/>
  <c r="F242" i="9" s="1"/>
  <c r="E242" i="9"/>
  <c r="B242" i="9" s="1"/>
  <c r="M241" i="9"/>
  <c r="L241" i="9"/>
  <c r="F241" i="9" s="1"/>
  <c r="E241" i="9"/>
  <c r="B241" i="9"/>
  <c r="M240" i="9"/>
  <c r="L240" i="9"/>
  <c r="F240" i="9" s="1"/>
  <c r="E240" i="9"/>
  <c r="B240" i="9"/>
  <c r="M239" i="9"/>
  <c r="L239" i="9"/>
  <c r="F239" i="9"/>
  <c r="E239" i="9"/>
  <c r="B239" i="9" s="1"/>
  <c r="M238" i="9"/>
  <c r="L238" i="9"/>
  <c r="F238" i="9" s="1"/>
  <c r="E238" i="9"/>
  <c r="M237" i="9"/>
  <c r="L237" i="9"/>
  <c r="F237" i="9" s="1"/>
  <c r="E237" i="9"/>
  <c r="B237" i="9"/>
  <c r="M236" i="9"/>
  <c r="L236" i="9"/>
  <c r="F236" i="9" s="1"/>
  <c r="E236" i="9"/>
  <c r="B236" i="9"/>
  <c r="M235" i="9"/>
  <c r="L235" i="9"/>
  <c r="F235" i="9"/>
  <c r="E235" i="9"/>
  <c r="B235" i="9" s="1"/>
  <c r="M234" i="9"/>
  <c r="L234" i="9"/>
  <c r="F234" i="9" s="1"/>
  <c r="E234" i="9"/>
  <c r="B234" i="9" s="1"/>
  <c r="M233" i="9"/>
  <c r="L233" i="9"/>
  <c r="F233" i="9" s="1"/>
  <c r="E233" i="9"/>
  <c r="B233" i="9"/>
  <c r="M232" i="9"/>
  <c r="L232" i="9"/>
  <c r="F232" i="9" s="1"/>
  <c r="E232" i="9"/>
  <c r="B232" i="9"/>
  <c r="M231" i="9"/>
  <c r="L231" i="9"/>
  <c r="F231" i="9"/>
  <c r="E231" i="9"/>
  <c r="B231" i="9" s="1"/>
  <c r="M230" i="9"/>
  <c r="L230" i="9"/>
  <c r="F230" i="9" s="1"/>
  <c r="E230" i="9"/>
  <c r="M229" i="9"/>
  <c r="L229" i="9"/>
  <c r="F229" i="9" s="1"/>
  <c r="E229" i="9"/>
  <c r="B229" i="9"/>
  <c r="M228" i="9"/>
  <c r="L228" i="9"/>
  <c r="F228" i="9" s="1"/>
  <c r="E228" i="9"/>
  <c r="B228" i="9"/>
  <c r="M227" i="9"/>
  <c r="L227" i="9"/>
  <c r="F227" i="9"/>
  <c r="E227" i="9"/>
  <c r="B227" i="9" s="1"/>
  <c r="M226" i="9"/>
  <c r="L226" i="9"/>
  <c r="F226" i="9" s="1"/>
  <c r="E226" i="9"/>
  <c r="B226" i="9" s="1"/>
  <c r="M225" i="9"/>
  <c r="L225" i="9"/>
  <c r="F225" i="9" s="1"/>
  <c r="E225" i="9"/>
  <c r="B225" i="9"/>
  <c r="M224" i="9"/>
  <c r="L224" i="9"/>
  <c r="F224" i="9" s="1"/>
  <c r="E224" i="9"/>
  <c r="B224" i="9"/>
  <c r="M223" i="9"/>
  <c r="L223" i="9"/>
  <c r="F223" i="9"/>
  <c r="E223" i="9"/>
  <c r="M222" i="9"/>
  <c r="L222" i="9"/>
  <c r="F222" i="9" s="1"/>
  <c r="E222" i="9"/>
  <c r="M221" i="9"/>
  <c r="L221" i="9"/>
  <c r="E221" i="9"/>
  <c r="M220" i="9"/>
  <c r="L220" i="9"/>
  <c r="F220" i="9" s="1"/>
  <c r="B220" i="9" s="1"/>
  <c r="E220" i="9"/>
  <c r="M219" i="9"/>
  <c r="L219" i="9"/>
  <c r="F219" i="9"/>
  <c r="E219" i="9"/>
  <c r="M218" i="9"/>
  <c r="L218" i="9"/>
  <c r="E218" i="9"/>
  <c r="M217" i="9"/>
  <c r="L217" i="9"/>
  <c r="E217" i="9"/>
  <c r="M216" i="9"/>
  <c r="L216" i="9"/>
  <c r="E216" i="9"/>
  <c r="M215" i="9"/>
  <c r="L215" i="9"/>
  <c r="F215" i="9"/>
  <c r="E215" i="9"/>
  <c r="B215" i="9" s="1"/>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H157" i="9"/>
  <c r="G157" i="9"/>
  <c r="E157" i="9" s="1"/>
  <c r="B157" i="9" s="1"/>
  <c r="F157" i="9"/>
  <c r="H156" i="9"/>
  <c r="G156" i="9"/>
  <c r="E156" i="9" s="1"/>
  <c r="B156" i="9" s="1"/>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F151" i="9"/>
  <c r="B151" i="9"/>
  <c r="H150" i="9"/>
  <c r="G150" i="9"/>
  <c r="F150" i="9"/>
  <c r="E150" i="9"/>
  <c r="B150" i="9" s="1"/>
  <c r="H149" i="9"/>
  <c r="E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F143" i="9"/>
  <c r="F142" i="9"/>
  <c r="H141" i="9"/>
  <c r="E141" i="9" s="1"/>
  <c r="B141" i="9" s="1"/>
  <c r="G141" i="9"/>
  <c r="F141" i="9"/>
  <c r="H140" i="9"/>
  <c r="G140" i="9"/>
  <c r="E140" i="9" s="1"/>
  <c r="B140" i="9" s="1"/>
  <c r="F140" i="9"/>
  <c r="H139" i="9"/>
  <c r="G139" i="9"/>
  <c r="F139" i="9"/>
  <c r="H138" i="9"/>
  <c r="G138" i="9"/>
  <c r="F138" i="9"/>
  <c r="E138" i="9"/>
  <c r="B138" i="9" s="1"/>
  <c r="H137" i="9"/>
  <c r="E137" i="9" s="1"/>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F131" i="9"/>
  <c r="H130" i="9"/>
  <c r="G130" i="9"/>
  <c r="F130" i="9"/>
  <c r="E130" i="9"/>
  <c r="B130" i="9" s="1"/>
  <c r="H129" i="9"/>
  <c r="E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F123" i="9"/>
  <c r="H122" i="9"/>
  <c r="G122" i="9"/>
  <c r="F122" i="9"/>
  <c r="E122" i="9"/>
  <c r="B122" i="9" s="1"/>
  <c r="H121" i="9"/>
  <c r="E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F115" i="9"/>
  <c r="H114" i="9"/>
  <c r="G114" i="9"/>
  <c r="F114" i="9"/>
  <c r="E114" i="9"/>
  <c r="B114" i="9" s="1"/>
  <c r="H113" i="9"/>
  <c r="E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E53" i="9" s="1"/>
  <c r="B53" i="9" s="1"/>
  <c r="G53" i="9"/>
  <c r="F53" i="9"/>
  <c r="H52" i="9"/>
  <c r="G52" i="9"/>
  <c r="E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G46" i="9"/>
  <c r="F46" i="9"/>
  <c r="H45" i="9"/>
  <c r="E45" i="9" s="1"/>
  <c r="B45" i="9" s="1"/>
  <c r="G45" i="9"/>
  <c r="F45" i="9"/>
  <c r="H44" i="9"/>
  <c r="E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E37" i="9"/>
  <c r="B37" i="9" s="1"/>
  <c r="H36" i="9"/>
  <c r="G36" i="9"/>
  <c r="E36" i="9" s="1"/>
  <c r="F36" i="9"/>
  <c r="H35" i="9"/>
  <c r="G35" i="9"/>
  <c r="E35" i="9" s="1"/>
  <c r="B35" i="9" s="1"/>
  <c r="F35" i="9"/>
  <c r="H34" i="9"/>
  <c r="G34" i="9"/>
  <c r="F34" i="9"/>
  <c r="H33" i="9"/>
  <c r="G33" i="9"/>
  <c r="F33" i="9"/>
  <c r="E33" i="9"/>
  <c r="B33" i="9" s="1"/>
  <c r="H32" i="9"/>
  <c r="G32" i="9"/>
  <c r="F32" i="9"/>
  <c r="H31" i="9"/>
  <c r="G31" i="9"/>
  <c r="F31" i="9"/>
  <c r="H30" i="9"/>
  <c r="E30" i="9" s="1"/>
  <c r="B30" i="9" s="1"/>
  <c r="G30" i="9"/>
  <c r="F30" i="9"/>
  <c r="H29" i="9"/>
  <c r="G29" i="9"/>
  <c r="F29" i="9"/>
  <c r="H28" i="9"/>
  <c r="G28" i="9"/>
  <c r="E28" i="9" s="1"/>
  <c r="F28" i="9"/>
  <c r="H27" i="9"/>
  <c r="G27" i="9"/>
  <c r="E27" i="9" s="1"/>
  <c r="B27" i="9" s="1"/>
  <c r="F27" i="9"/>
  <c r="H26" i="9"/>
  <c r="G26" i="9"/>
  <c r="F26" i="9"/>
  <c r="H25" i="9"/>
  <c r="G25" i="9"/>
  <c r="F25" i="9"/>
  <c r="E25" i="9"/>
  <c r="B25" i="9" s="1"/>
  <c r="H24" i="9"/>
  <c r="G24" i="9"/>
  <c r="E24" i="9" s="1"/>
  <c r="F24" i="9"/>
  <c r="H23" i="9"/>
  <c r="G23" i="9"/>
  <c r="E23" i="9" s="1"/>
  <c r="B23" i="9" s="1"/>
  <c r="F23" i="9"/>
  <c r="H22" i="9"/>
  <c r="E22" i="9" s="1"/>
  <c r="B22" i="9" s="1"/>
  <c r="G22" i="9"/>
  <c r="F22" i="9"/>
  <c r="H21" i="9"/>
  <c r="G21" i="9"/>
  <c r="F21" i="9"/>
  <c r="E21" i="9"/>
  <c r="B21" i="9" s="1"/>
  <c r="F20" i="9"/>
  <c r="F4" i="9"/>
  <c r="O3" i="9"/>
  <c r="G273" i="9" s="1"/>
  <c r="E273" i="9" s="1"/>
  <c r="B273" i="9" s="1"/>
  <c r="I3" i="9"/>
  <c r="H3" i="9"/>
  <c r="G3" i="9"/>
  <c r="D101" i="8"/>
  <c r="I36" i="3" s="1"/>
  <c r="D95" i="8"/>
  <c r="D90" i="8"/>
  <c r="D85" i="8"/>
  <c r="D80" i="8"/>
  <c r="D75" i="8"/>
  <c r="D70" i="8"/>
  <c r="D65" i="8"/>
  <c r="D60" i="8"/>
  <c r="D55" i="8"/>
  <c r="D49" i="8" s="1"/>
  <c r="D43" i="8" s="1"/>
  <c r="I35" i="3" s="1"/>
  <c r="D50" i="8"/>
  <c r="D44" i="8"/>
  <c r="D36" i="8"/>
  <c r="C1511" i="1" s="1"/>
  <c r="D26" i="8"/>
  <c r="C1501" i="1" s="1"/>
  <c r="D24" i="8"/>
  <c r="C1499" i="1" s="1"/>
  <c r="D18" i="8"/>
  <c r="D8" i="8"/>
  <c r="D6" i="8" s="1"/>
  <c r="C1481" i="1" s="1"/>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E245" i="5"/>
  <c r="F244" i="5"/>
  <c r="F243" i="5"/>
  <c r="F242" i="5"/>
  <c r="E242" i="5"/>
  <c r="D242" i="5"/>
  <c r="F241" i="5"/>
  <c r="F240" i="5"/>
  <c r="F239" i="5"/>
  <c r="E239" i="5"/>
  <c r="D239" i="5"/>
  <c r="F238" i="5"/>
  <c r="E238"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G291" i="9" s="1"/>
  <c r="F189" i="5"/>
  <c r="F188" i="5"/>
  <c r="F187" i="5"/>
  <c r="F186" i="5"/>
  <c r="F185" i="5"/>
  <c r="F184" i="5"/>
  <c r="F183" i="5"/>
  <c r="F182" i="5"/>
  <c r="F181" i="5"/>
  <c r="E180" i="5"/>
  <c r="D180" i="5"/>
  <c r="D177" i="5" s="1"/>
  <c r="G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87" i="5"/>
  <c r="F86" i="5"/>
  <c r="F85" i="5"/>
  <c r="F84" i="5"/>
  <c r="F83" i="5"/>
  <c r="F82" i="5"/>
  <c r="F81" i="5"/>
  <c r="F80" i="5"/>
  <c r="E79" i="5"/>
  <c r="D79" i="5"/>
  <c r="D78" i="5" s="1"/>
  <c r="F78" i="5" s="1"/>
  <c r="E78" i="5"/>
  <c r="F77" i="5"/>
  <c r="F76" i="5"/>
  <c r="F75" i="5"/>
  <c r="F74" i="5"/>
  <c r="F73" i="5"/>
  <c r="F72" i="5"/>
  <c r="F71" i="5"/>
  <c r="E70" i="5"/>
  <c r="E69" i="5" s="1"/>
  <c r="E68" i="5" s="1"/>
  <c r="D70" i="5"/>
  <c r="F70" i="5" s="1"/>
  <c r="F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F417" i="4"/>
  <c r="E417" i="4"/>
  <c r="D417" i="4"/>
  <c r="E416" i="4"/>
  <c r="D411" i="1" s="1"/>
  <c r="H411" i="1" s="1"/>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D363" i="4"/>
  <c r="F362" i="4"/>
  <c r="F361" i="4"/>
  <c r="F360" i="4"/>
  <c r="F359" i="4"/>
  <c r="F358" i="4"/>
  <c r="F357" i="4"/>
  <c r="E356" i="4"/>
  <c r="E351" i="4" s="1"/>
  <c r="D356" i="4"/>
  <c r="F356"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0" i="1" s="1"/>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G25" i="3"/>
  <c r="B25" i="3"/>
  <c r="H24" i="3"/>
  <c r="G24" i="3"/>
  <c r="B24" i="3"/>
  <c r="I23" i="3"/>
  <c r="G23" i="3"/>
  <c r="B23" i="3"/>
  <c r="G22" i="3"/>
  <c r="B22" i="3"/>
  <c r="I21" i="3"/>
  <c r="G21" i="3"/>
  <c r="B21" i="3"/>
  <c r="G20" i="3"/>
  <c r="B20" i="3"/>
  <c r="G19" i="3"/>
  <c r="B19" i="3"/>
  <c r="G18" i="3"/>
  <c r="B18" i="3"/>
  <c r="G17" i="3"/>
  <c r="B17" i="3"/>
  <c r="G16" i="3"/>
  <c r="B16" i="3"/>
  <c r="H10" i="3" a="1"/>
  <c r="H10" i="3"/>
  <c r="L3" i="9" s="1"/>
  <c r="C1580" i="1"/>
  <c r="H1580" i="1" s="1"/>
  <c r="C1579" i="1"/>
  <c r="C1578" i="1"/>
  <c r="G1578" i="1" s="1"/>
  <c r="H1577" i="1"/>
  <c r="G1577" i="1"/>
  <c r="C1577" i="1"/>
  <c r="C1575" i="1"/>
  <c r="C1574" i="1"/>
  <c r="G1574" i="1" s="1"/>
  <c r="H1573" i="1"/>
  <c r="G1573" i="1"/>
  <c r="C1573" i="1"/>
  <c r="G1572" i="1"/>
  <c r="C1572" i="1"/>
  <c r="H1572" i="1" s="1"/>
  <c r="C1571" i="1"/>
  <c r="C1570" i="1"/>
  <c r="G1570" i="1" s="1"/>
  <c r="H1569" i="1"/>
  <c r="G1569" i="1"/>
  <c r="C1569" i="1"/>
  <c r="G1568" i="1"/>
  <c r="C1568" i="1"/>
  <c r="H1568" i="1" s="1"/>
  <c r="C1567" i="1"/>
  <c r="H1566" i="1"/>
  <c r="C1566" i="1"/>
  <c r="G1566" i="1" s="1"/>
  <c r="H1565" i="1"/>
  <c r="G1565" i="1"/>
  <c r="C1565" i="1"/>
  <c r="G1564" i="1"/>
  <c r="C1564" i="1"/>
  <c r="H1564" i="1" s="1"/>
  <c r="C1563" i="1"/>
  <c r="H1562" i="1"/>
  <c r="C1562" i="1"/>
  <c r="G1562" i="1" s="1"/>
  <c r="H1561" i="1"/>
  <c r="G1561" i="1"/>
  <c r="C1561" i="1"/>
  <c r="G1560" i="1"/>
  <c r="C1560" i="1"/>
  <c r="H1560" i="1" s="1"/>
  <c r="C1559" i="1"/>
  <c r="H1558" i="1"/>
  <c r="C1558" i="1"/>
  <c r="G1558" i="1" s="1"/>
  <c r="H1557" i="1"/>
  <c r="G1557" i="1"/>
  <c r="C1557" i="1"/>
  <c r="G1556" i="1"/>
  <c r="C1556" i="1"/>
  <c r="H1556" i="1" s="1"/>
  <c r="C1555" i="1"/>
  <c r="H1554" i="1"/>
  <c r="C1554" i="1"/>
  <c r="G1554" i="1" s="1"/>
  <c r="H1553" i="1"/>
  <c r="G1553" i="1"/>
  <c r="C1553" i="1"/>
  <c r="G1552" i="1"/>
  <c r="C1552" i="1"/>
  <c r="H1552" i="1" s="1"/>
  <c r="C1551" i="1"/>
  <c r="H1550" i="1"/>
  <c r="C1550" i="1"/>
  <c r="G1550" i="1" s="1"/>
  <c r="H1549" i="1"/>
  <c r="G1549" i="1"/>
  <c r="C1549" i="1"/>
  <c r="G1548" i="1"/>
  <c r="C1548" i="1"/>
  <c r="H1548" i="1" s="1"/>
  <c r="C1547" i="1"/>
  <c r="H1546" i="1"/>
  <c r="C1546" i="1"/>
  <c r="G1546" i="1" s="1"/>
  <c r="H1545" i="1"/>
  <c r="G1545" i="1"/>
  <c r="C1545" i="1"/>
  <c r="G1544" i="1"/>
  <c r="C1544" i="1"/>
  <c r="H1544" i="1" s="1"/>
  <c r="C1543" i="1"/>
  <c r="H1542" i="1"/>
  <c r="C1542" i="1"/>
  <c r="G1542" i="1" s="1"/>
  <c r="H1541" i="1"/>
  <c r="G1541" i="1"/>
  <c r="C1541" i="1"/>
  <c r="G1540" i="1"/>
  <c r="C1540" i="1"/>
  <c r="H1540" i="1" s="1"/>
  <c r="C1539" i="1"/>
  <c r="H1538" i="1"/>
  <c r="C1538" i="1"/>
  <c r="G1538" i="1" s="1"/>
  <c r="H1537" i="1"/>
  <c r="G1537" i="1"/>
  <c r="C1537" i="1"/>
  <c r="G1536" i="1"/>
  <c r="C1536" i="1"/>
  <c r="H1536" i="1" s="1"/>
  <c r="C1535" i="1"/>
  <c r="H1534" i="1"/>
  <c r="C1534" i="1"/>
  <c r="G1534" i="1" s="1"/>
  <c r="H1533" i="1"/>
  <c r="C1533" i="1"/>
  <c r="G1533" i="1" s="1"/>
  <c r="G1532" i="1"/>
  <c r="C1532" i="1"/>
  <c r="H1532" i="1" s="1"/>
  <c r="C1531" i="1"/>
  <c r="H1529" i="1"/>
  <c r="G1529" i="1"/>
  <c r="C1529" i="1"/>
  <c r="G1528" i="1"/>
  <c r="C1528" i="1"/>
  <c r="H1528" i="1" s="1"/>
  <c r="C1527" i="1"/>
  <c r="H1526" i="1"/>
  <c r="C1526" i="1"/>
  <c r="G1526" i="1" s="1"/>
  <c r="H1525" i="1"/>
  <c r="G1525" i="1"/>
  <c r="C1525" i="1"/>
  <c r="C1523" i="1"/>
  <c r="H1522" i="1"/>
  <c r="C1522" i="1"/>
  <c r="G1522" i="1" s="1"/>
  <c r="H1521" i="1"/>
  <c r="G1521" i="1"/>
  <c r="C1521" i="1"/>
  <c r="G1520" i="1"/>
  <c r="C1520" i="1"/>
  <c r="H1520" i="1" s="1"/>
  <c r="C1519" i="1"/>
  <c r="C1518" i="1"/>
  <c r="G1518" i="1" s="1"/>
  <c r="G1516" i="1"/>
  <c r="C1516" i="1"/>
  <c r="H1516" i="1" s="1"/>
  <c r="C1515" i="1"/>
  <c r="H1514" i="1"/>
  <c r="C1514" i="1"/>
  <c r="G1514" i="1" s="1"/>
  <c r="H1513" i="1"/>
  <c r="G1513" i="1"/>
  <c r="C1513" i="1"/>
  <c r="G1512" i="1"/>
  <c r="C1512" i="1"/>
  <c r="H1512" i="1" s="1"/>
  <c r="C1510" i="1"/>
  <c r="G1510" i="1" s="1"/>
  <c r="H1509" i="1"/>
  <c r="G1509" i="1"/>
  <c r="C1509" i="1"/>
  <c r="G1508" i="1"/>
  <c r="C1508" i="1"/>
  <c r="H1508" i="1" s="1"/>
  <c r="C1507" i="1"/>
  <c r="H1506" i="1"/>
  <c r="C1506" i="1"/>
  <c r="G1506" i="1" s="1"/>
  <c r="H1505" i="1"/>
  <c r="G1505" i="1"/>
  <c r="C1505" i="1"/>
  <c r="C1504" i="1"/>
  <c r="H1504" i="1" s="1"/>
  <c r="C1503" i="1"/>
  <c r="H1502" i="1"/>
  <c r="C1502" i="1"/>
  <c r="G1502" i="1" s="1"/>
  <c r="G1500" i="1"/>
  <c r="C1500" i="1"/>
  <c r="H1500" i="1" s="1"/>
  <c r="H1498" i="1"/>
  <c r="C1498" i="1"/>
  <c r="G1498" i="1" s="1"/>
  <c r="H1497" i="1"/>
  <c r="C1497" i="1"/>
  <c r="G1497" i="1" s="1"/>
  <c r="G1496" i="1"/>
  <c r="C1496" i="1"/>
  <c r="H1496" i="1" s="1"/>
  <c r="C1495" i="1"/>
  <c r="H1494" i="1"/>
  <c r="C1494" i="1"/>
  <c r="G1494" i="1" s="1"/>
  <c r="H1493" i="1"/>
  <c r="C1493" i="1"/>
  <c r="G1493" i="1" s="1"/>
  <c r="C1492" i="1"/>
  <c r="H1492" i="1" s="1"/>
  <c r="C1491" i="1"/>
  <c r="H1490" i="1"/>
  <c r="C1490" i="1"/>
  <c r="G1490" i="1" s="1"/>
  <c r="H1489" i="1"/>
  <c r="C1489" i="1"/>
  <c r="G1489" i="1" s="1"/>
  <c r="G1488" i="1"/>
  <c r="C1488" i="1"/>
  <c r="H1488" i="1" s="1"/>
  <c r="C1487" i="1"/>
  <c r="C1486" i="1"/>
  <c r="G1486" i="1" s="1"/>
  <c r="H1485" i="1"/>
  <c r="C1485" i="1"/>
  <c r="G1485" i="1" s="1"/>
  <c r="C1484" i="1"/>
  <c r="H1484" i="1" s="1"/>
  <c r="H1482" i="1"/>
  <c r="C1482" i="1"/>
  <c r="G1482" i="1" s="1"/>
  <c r="C1480" i="1"/>
  <c r="G1480" i="1" s="1"/>
  <c r="H1479" i="1"/>
  <c r="G1479" i="1"/>
  <c r="I1479" i="1" s="1"/>
  <c r="D1479" i="1"/>
  <c r="C1479" i="1"/>
  <c r="J1479" i="1" s="1"/>
  <c r="D1478" i="1"/>
  <c r="J1478" i="1" s="1"/>
  <c r="C1478" i="1"/>
  <c r="H1477" i="1"/>
  <c r="G1477" i="1"/>
  <c r="D1477" i="1"/>
  <c r="C1477" i="1"/>
  <c r="J1477" i="1" s="1"/>
  <c r="J1476" i="1"/>
  <c r="D1476" i="1"/>
  <c r="C1476" i="1"/>
  <c r="H1476" i="1" s="1"/>
  <c r="D1475" i="1"/>
  <c r="C1475" i="1"/>
  <c r="H1475" i="1" s="1"/>
  <c r="H1474" i="1"/>
  <c r="G1474" i="1"/>
  <c r="I1474" i="1" s="1"/>
  <c r="D1474" i="1"/>
  <c r="C1474" i="1"/>
  <c r="J1474" i="1" s="1"/>
  <c r="D1473" i="1"/>
  <c r="J1473" i="1" s="1"/>
  <c r="C1473" i="1"/>
  <c r="H1472" i="1"/>
  <c r="G1472" i="1"/>
  <c r="D1472" i="1"/>
  <c r="C1472" i="1"/>
  <c r="J1472" i="1" s="1"/>
  <c r="J1471" i="1"/>
  <c r="D1471" i="1"/>
  <c r="C1471" i="1"/>
  <c r="H1471" i="1" s="1"/>
  <c r="D1470" i="1"/>
  <c r="C1470" i="1"/>
  <c r="H1470" i="1" s="1"/>
  <c r="D1469" i="1"/>
  <c r="C1469" i="1"/>
  <c r="H1469" i="1" s="1"/>
  <c r="H1468" i="1"/>
  <c r="G1468" i="1"/>
  <c r="I1468" i="1" s="1"/>
  <c r="D1468" i="1"/>
  <c r="C1468" i="1"/>
  <c r="J1468" i="1" s="1"/>
  <c r="D1467" i="1"/>
  <c r="C1467" i="1"/>
  <c r="H1466" i="1"/>
  <c r="G1466" i="1"/>
  <c r="D1466" i="1"/>
  <c r="C1466" i="1"/>
  <c r="J1466" i="1" s="1"/>
  <c r="J1465" i="1"/>
  <c r="D1465" i="1"/>
  <c r="C1465" i="1"/>
  <c r="H1464" i="1"/>
  <c r="G1464" i="1"/>
  <c r="D1464" i="1"/>
  <c r="C1464" i="1"/>
  <c r="J1464" i="1" s="1"/>
  <c r="J1463" i="1"/>
  <c r="D1463" i="1"/>
  <c r="C1463" i="1"/>
  <c r="H1462" i="1"/>
  <c r="G1462" i="1"/>
  <c r="D1462" i="1"/>
  <c r="C1462" i="1"/>
  <c r="J1462" i="1" s="1"/>
  <c r="H1461" i="1"/>
  <c r="G1461" i="1"/>
  <c r="D1461" i="1"/>
  <c r="C1461" i="1"/>
  <c r="J1460" i="1"/>
  <c r="D1460" i="1"/>
  <c r="C1460" i="1"/>
  <c r="H1459" i="1"/>
  <c r="G1459" i="1"/>
  <c r="D1459" i="1"/>
  <c r="C1459" i="1"/>
  <c r="J1459" i="1" s="1"/>
  <c r="J1458" i="1"/>
  <c r="D1458" i="1"/>
  <c r="C1458" i="1"/>
  <c r="H1457" i="1"/>
  <c r="G1457" i="1"/>
  <c r="D1457" i="1"/>
  <c r="C1457" i="1"/>
  <c r="J1457" i="1" s="1"/>
  <c r="J1456" i="1"/>
  <c r="D1456" i="1"/>
  <c r="C1456" i="1"/>
  <c r="H1455" i="1"/>
  <c r="G1455" i="1"/>
  <c r="D1455" i="1"/>
  <c r="C1455" i="1"/>
  <c r="J1455" i="1" s="1"/>
  <c r="H1454" i="1"/>
  <c r="G1454" i="1"/>
  <c r="D1454" i="1"/>
  <c r="C1454" i="1"/>
  <c r="H1453" i="1"/>
  <c r="G1453" i="1"/>
  <c r="D1453" i="1"/>
  <c r="C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H1445" i="1" s="1"/>
  <c r="C1445" i="1"/>
  <c r="J1445" i="1" s="1"/>
  <c r="H1444" i="1"/>
  <c r="D1444" i="1"/>
  <c r="C1444" i="1"/>
  <c r="J1443" i="1"/>
  <c r="G1443" i="1"/>
  <c r="I1443" i="1" s="1"/>
  <c r="D1443" i="1"/>
  <c r="H1443" i="1" s="1"/>
  <c r="C1443" i="1"/>
  <c r="H1442" i="1"/>
  <c r="D1442" i="1"/>
  <c r="C1442" i="1"/>
  <c r="J1441" i="1"/>
  <c r="G1441" i="1"/>
  <c r="I1441" i="1" s="1"/>
  <c r="D1441" i="1"/>
  <c r="H1441" i="1" s="1"/>
  <c r="C1441" i="1"/>
  <c r="H1440" i="1"/>
  <c r="D1440" i="1"/>
  <c r="C1440" i="1"/>
  <c r="J1439" i="1"/>
  <c r="G1439" i="1"/>
  <c r="I1439" i="1" s="1"/>
  <c r="D1439" i="1"/>
  <c r="H1439" i="1" s="1"/>
  <c r="C1439" i="1"/>
  <c r="D1438" i="1"/>
  <c r="H1438" i="1" s="1"/>
  <c r="C1438" i="1"/>
  <c r="D1437" i="1"/>
  <c r="H1437" i="1" s="1"/>
  <c r="C1437" i="1"/>
  <c r="D1436" i="1"/>
  <c r="H1436" i="1" s="1"/>
  <c r="C1436" i="1"/>
  <c r="D1434" i="1"/>
  <c r="H1434" i="1" s="1"/>
  <c r="C1434" i="1"/>
  <c r="D1433" i="1"/>
  <c r="H1433" i="1" s="1"/>
  <c r="C1433" i="1"/>
  <c r="G1432" i="1"/>
  <c r="D1432" i="1"/>
  <c r="H1432" i="1" s="1"/>
  <c r="C1432" i="1"/>
  <c r="D1431" i="1"/>
  <c r="H1431" i="1" s="1"/>
  <c r="C1431" i="1"/>
  <c r="D1430" i="1"/>
  <c r="H1430" i="1" s="1"/>
  <c r="C1430" i="1"/>
  <c r="D1429" i="1"/>
  <c r="H1429" i="1" s="1"/>
  <c r="C1429" i="1"/>
  <c r="G1428" i="1"/>
  <c r="D1428" i="1"/>
  <c r="H1428" i="1" s="1"/>
  <c r="C1428" i="1"/>
  <c r="D1427" i="1"/>
  <c r="H1427" i="1" s="1"/>
  <c r="C1427" i="1"/>
  <c r="D1426" i="1"/>
  <c r="H1426" i="1" s="1"/>
  <c r="C1426" i="1"/>
  <c r="D1425" i="1"/>
  <c r="H1425" i="1" s="1"/>
  <c r="C1425" i="1"/>
  <c r="G1424" i="1"/>
  <c r="D1424" i="1"/>
  <c r="H1424" i="1" s="1"/>
  <c r="C1424" i="1"/>
  <c r="D1423" i="1"/>
  <c r="H1423" i="1" s="1"/>
  <c r="C1423" i="1"/>
  <c r="D1422" i="1"/>
  <c r="H1422" i="1" s="1"/>
  <c r="C1422" i="1"/>
  <c r="D1421" i="1"/>
  <c r="H1421" i="1" s="1"/>
  <c r="C1421" i="1"/>
  <c r="G1420" i="1"/>
  <c r="D1420" i="1"/>
  <c r="H1420" i="1" s="1"/>
  <c r="C1420" i="1"/>
  <c r="D1419" i="1"/>
  <c r="H1419" i="1" s="1"/>
  <c r="C1419" i="1"/>
  <c r="D1418" i="1"/>
  <c r="H1418" i="1" s="1"/>
  <c r="C1418" i="1"/>
  <c r="D1417" i="1"/>
  <c r="H1417" i="1" s="1"/>
  <c r="C1417" i="1"/>
  <c r="G1416" i="1"/>
  <c r="D1416" i="1"/>
  <c r="H1416" i="1" s="1"/>
  <c r="C1416" i="1"/>
  <c r="D1415" i="1"/>
  <c r="H1415" i="1" s="1"/>
  <c r="C1415" i="1"/>
  <c r="D1414" i="1"/>
  <c r="H1414" i="1" s="1"/>
  <c r="C1414" i="1"/>
  <c r="D1413" i="1"/>
  <c r="H1413" i="1" s="1"/>
  <c r="C1413" i="1"/>
  <c r="G1412" i="1"/>
  <c r="D1412" i="1"/>
  <c r="H1412" i="1" s="1"/>
  <c r="C1412" i="1"/>
  <c r="D1411" i="1"/>
  <c r="H1411" i="1" s="1"/>
  <c r="C1411" i="1"/>
  <c r="D1410" i="1"/>
  <c r="H1410" i="1" s="1"/>
  <c r="C1410" i="1"/>
  <c r="D1409" i="1"/>
  <c r="H1409" i="1" s="1"/>
  <c r="C1409" i="1"/>
  <c r="G1408" i="1"/>
  <c r="D1408" i="1"/>
  <c r="H1408" i="1" s="1"/>
  <c r="C1408" i="1"/>
  <c r="D1407" i="1"/>
  <c r="H1407" i="1" s="1"/>
  <c r="C1407" i="1"/>
  <c r="D1406" i="1"/>
  <c r="H1406" i="1" s="1"/>
  <c r="C1406" i="1"/>
  <c r="D1405" i="1"/>
  <c r="H1405" i="1" s="1"/>
  <c r="C1405" i="1"/>
  <c r="G1404" i="1"/>
  <c r="D1404" i="1"/>
  <c r="H1404" i="1" s="1"/>
  <c r="C1404" i="1"/>
  <c r="D1403" i="1"/>
  <c r="H1403" i="1" s="1"/>
  <c r="C1403" i="1"/>
  <c r="D1402" i="1"/>
  <c r="H1402" i="1" s="1"/>
  <c r="C1402" i="1"/>
  <c r="D1401" i="1"/>
  <c r="H1401" i="1" s="1"/>
  <c r="C1401" i="1"/>
  <c r="G1400" i="1"/>
  <c r="D1400" i="1"/>
  <c r="H1400" i="1" s="1"/>
  <c r="C1400" i="1"/>
  <c r="D1399" i="1"/>
  <c r="H1399" i="1" s="1"/>
  <c r="C1399" i="1"/>
  <c r="D1398" i="1"/>
  <c r="H1398" i="1" s="1"/>
  <c r="C1398" i="1"/>
  <c r="D1397" i="1"/>
  <c r="H1397" i="1" s="1"/>
  <c r="C1397" i="1"/>
  <c r="G1396" i="1"/>
  <c r="D1396" i="1"/>
  <c r="H1396" i="1" s="1"/>
  <c r="C1396" i="1"/>
  <c r="D1395" i="1"/>
  <c r="H1395" i="1" s="1"/>
  <c r="C1395" i="1"/>
  <c r="D1394" i="1"/>
  <c r="H1394" i="1" s="1"/>
  <c r="C1394" i="1"/>
  <c r="D1393" i="1"/>
  <c r="H1393" i="1" s="1"/>
  <c r="C1393" i="1"/>
  <c r="G1392" i="1"/>
  <c r="D1392" i="1"/>
  <c r="H1392" i="1" s="1"/>
  <c r="C1392" i="1"/>
  <c r="D1391" i="1"/>
  <c r="H1391" i="1" s="1"/>
  <c r="C1391" i="1"/>
  <c r="D1390" i="1"/>
  <c r="H1390" i="1" s="1"/>
  <c r="C1390" i="1"/>
  <c r="D1389" i="1"/>
  <c r="H1389" i="1" s="1"/>
  <c r="C1389" i="1"/>
  <c r="G1388" i="1"/>
  <c r="D1388" i="1"/>
  <c r="H1388" i="1" s="1"/>
  <c r="C1388" i="1"/>
  <c r="D1387" i="1"/>
  <c r="H1387" i="1" s="1"/>
  <c r="C1387" i="1"/>
  <c r="D1386" i="1"/>
  <c r="H1386" i="1" s="1"/>
  <c r="C1386" i="1"/>
  <c r="D1385" i="1"/>
  <c r="H1385" i="1" s="1"/>
  <c r="C1385" i="1"/>
  <c r="G1384" i="1"/>
  <c r="D1384" i="1"/>
  <c r="H1384" i="1" s="1"/>
  <c r="C1384" i="1"/>
  <c r="D1383" i="1"/>
  <c r="H1383" i="1" s="1"/>
  <c r="C1383" i="1"/>
  <c r="D1382" i="1"/>
  <c r="H1382" i="1" s="1"/>
  <c r="C1382" i="1"/>
  <c r="D1381" i="1"/>
  <c r="H1381" i="1" s="1"/>
  <c r="C1381" i="1"/>
  <c r="G1380" i="1"/>
  <c r="D1380" i="1"/>
  <c r="H1380" i="1" s="1"/>
  <c r="C1380" i="1"/>
  <c r="D1379" i="1"/>
  <c r="H1379" i="1" s="1"/>
  <c r="C1379" i="1"/>
  <c r="D1378" i="1"/>
  <c r="H1378" i="1" s="1"/>
  <c r="C1378" i="1"/>
  <c r="D1377" i="1"/>
  <c r="H1377" i="1" s="1"/>
  <c r="C1377" i="1"/>
  <c r="G1376"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H1251" i="1"/>
  <c r="D1251" i="1"/>
  <c r="C1251" i="1"/>
  <c r="G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D1222" i="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D1214"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D1046"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D990" i="1"/>
  <c r="G989" i="1"/>
  <c r="D989" i="1"/>
  <c r="C989" i="1"/>
  <c r="H989" i="1" s="1"/>
  <c r="G988" i="1"/>
  <c r="D988" i="1"/>
  <c r="C988" i="1"/>
  <c r="H988" i="1" s="1"/>
  <c r="G987" i="1"/>
  <c r="D987" i="1"/>
  <c r="C987" i="1"/>
  <c r="H987" i="1" s="1"/>
  <c r="G986" i="1"/>
  <c r="D986" i="1"/>
  <c r="C986" i="1"/>
  <c r="H986"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D819" i="1"/>
  <c r="H819" i="1" s="1"/>
  <c r="C819" i="1"/>
  <c r="G818" i="1"/>
  <c r="D818" i="1"/>
  <c r="H818" i="1" s="1"/>
  <c r="C818" i="1"/>
  <c r="G817" i="1"/>
  <c r="D817" i="1"/>
  <c r="H817" i="1" s="1"/>
  <c r="C817" i="1"/>
  <c r="G816" i="1"/>
  <c r="D816" i="1"/>
  <c r="H816" i="1" s="1"/>
  <c r="C816" i="1"/>
  <c r="D815" i="1"/>
  <c r="H815" i="1" s="1"/>
  <c r="C815" i="1"/>
  <c r="G814" i="1"/>
  <c r="D814" i="1"/>
  <c r="H814" i="1" s="1"/>
  <c r="C814" i="1"/>
  <c r="G813" i="1"/>
  <c r="D813" i="1"/>
  <c r="H813" i="1" s="1"/>
  <c r="C813" i="1"/>
  <c r="G812" i="1"/>
  <c r="D812" i="1"/>
  <c r="H812" i="1" s="1"/>
  <c r="C812" i="1"/>
  <c r="D811" i="1"/>
  <c r="H811" i="1" s="1"/>
  <c r="C811" i="1"/>
  <c r="G810" i="1"/>
  <c r="D810" i="1"/>
  <c r="H810" i="1" s="1"/>
  <c r="C810" i="1"/>
  <c r="G809" i="1"/>
  <c r="D809" i="1"/>
  <c r="H809" i="1" s="1"/>
  <c r="C809" i="1"/>
  <c r="G808" i="1"/>
  <c r="D808" i="1"/>
  <c r="H808" i="1" s="1"/>
  <c r="C808" i="1"/>
  <c r="D807" i="1"/>
  <c r="H807" i="1" s="1"/>
  <c r="C807" i="1"/>
  <c r="G806" i="1"/>
  <c r="D806" i="1"/>
  <c r="H806" i="1" s="1"/>
  <c r="C806" i="1"/>
  <c r="G805" i="1"/>
  <c r="D805" i="1"/>
  <c r="H805" i="1" s="1"/>
  <c r="C805" i="1"/>
  <c r="G804" i="1"/>
  <c r="D804" i="1"/>
  <c r="H804" i="1" s="1"/>
  <c r="C804" i="1"/>
  <c r="D803" i="1"/>
  <c r="H803" i="1" s="1"/>
  <c r="C803" i="1"/>
  <c r="G802" i="1"/>
  <c r="D802" i="1"/>
  <c r="H802" i="1" s="1"/>
  <c r="C802" i="1"/>
  <c r="G801" i="1"/>
  <c r="D801" i="1"/>
  <c r="H801" i="1" s="1"/>
  <c r="C801" i="1"/>
  <c r="G800" i="1"/>
  <c r="D800" i="1"/>
  <c r="H800" i="1" s="1"/>
  <c r="C800" i="1"/>
  <c r="D799" i="1"/>
  <c r="H799" i="1" s="1"/>
  <c r="C799" i="1"/>
  <c r="G798" i="1"/>
  <c r="D798" i="1"/>
  <c r="H798" i="1" s="1"/>
  <c r="C798" i="1"/>
  <c r="G797" i="1"/>
  <c r="D797" i="1"/>
  <c r="H797" i="1" s="1"/>
  <c r="C797" i="1"/>
  <c r="G796" i="1"/>
  <c r="D796" i="1"/>
  <c r="H796" i="1" s="1"/>
  <c r="C796" i="1"/>
  <c r="D795" i="1"/>
  <c r="H795" i="1" s="1"/>
  <c r="C795" i="1"/>
  <c r="G794" i="1"/>
  <c r="D794" i="1"/>
  <c r="H794" i="1" s="1"/>
  <c r="C794" i="1"/>
  <c r="G793" i="1"/>
  <c r="D793" i="1"/>
  <c r="H793" i="1" s="1"/>
  <c r="C793" i="1"/>
  <c r="G792" i="1"/>
  <c r="D792" i="1"/>
  <c r="H792" i="1" s="1"/>
  <c r="C792" i="1"/>
  <c r="D791" i="1"/>
  <c r="H791" i="1" s="1"/>
  <c r="C791" i="1"/>
  <c r="G790" i="1"/>
  <c r="D790" i="1"/>
  <c r="H790" i="1" s="1"/>
  <c r="C790" i="1"/>
  <c r="G789" i="1"/>
  <c r="D789" i="1"/>
  <c r="H789" i="1" s="1"/>
  <c r="C789" i="1"/>
  <c r="G788" i="1"/>
  <c r="D788" i="1"/>
  <c r="H788" i="1" s="1"/>
  <c r="C788" i="1"/>
  <c r="D787" i="1"/>
  <c r="H787" i="1" s="1"/>
  <c r="C787" i="1"/>
  <c r="G786" i="1"/>
  <c r="D786" i="1"/>
  <c r="H786" i="1" s="1"/>
  <c r="C786" i="1"/>
  <c r="G785" i="1"/>
  <c r="D785" i="1"/>
  <c r="H785" i="1" s="1"/>
  <c r="C785" i="1"/>
  <c r="G784" i="1"/>
  <c r="D784" i="1"/>
  <c r="H784" i="1" s="1"/>
  <c r="C784" i="1"/>
  <c r="D783" i="1"/>
  <c r="H783" i="1" s="1"/>
  <c r="C783" i="1"/>
  <c r="G782" i="1"/>
  <c r="D782" i="1"/>
  <c r="H782" i="1" s="1"/>
  <c r="C782" i="1"/>
  <c r="G781" i="1"/>
  <c r="D781" i="1"/>
  <c r="H781" i="1" s="1"/>
  <c r="C781" i="1"/>
  <c r="G780" i="1"/>
  <c r="D780" i="1"/>
  <c r="H780" i="1" s="1"/>
  <c r="C780" i="1"/>
  <c r="D779" i="1"/>
  <c r="H779" i="1" s="1"/>
  <c r="C779" i="1"/>
  <c r="G778" i="1"/>
  <c r="D778" i="1"/>
  <c r="H778" i="1" s="1"/>
  <c r="C778" i="1"/>
  <c r="G777" i="1"/>
  <c r="D777" i="1"/>
  <c r="H777" i="1" s="1"/>
  <c r="C777" i="1"/>
  <c r="G776" i="1"/>
  <c r="D776" i="1"/>
  <c r="H776" i="1" s="1"/>
  <c r="C776" i="1"/>
  <c r="D775" i="1"/>
  <c r="H775" i="1" s="1"/>
  <c r="C775" i="1"/>
  <c r="G774" i="1"/>
  <c r="D774" i="1"/>
  <c r="H774" i="1" s="1"/>
  <c r="C774" i="1"/>
  <c r="G773" i="1"/>
  <c r="D773" i="1"/>
  <c r="H773" i="1" s="1"/>
  <c r="C773" i="1"/>
  <c r="G772" i="1"/>
  <c r="D772" i="1"/>
  <c r="H772" i="1" s="1"/>
  <c r="C772" i="1"/>
  <c r="D771" i="1"/>
  <c r="H771" i="1" s="1"/>
  <c r="C771" i="1"/>
  <c r="G770" i="1"/>
  <c r="D770" i="1"/>
  <c r="H770" i="1" s="1"/>
  <c r="C770" i="1"/>
  <c r="G769" i="1"/>
  <c r="D769" i="1"/>
  <c r="H769" i="1" s="1"/>
  <c r="C769" i="1"/>
  <c r="G768" i="1"/>
  <c r="D768" i="1"/>
  <c r="H768" i="1" s="1"/>
  <c r="C768" i="1"/>
  <c r="D767" i="1"/>
  <c r="H767" i="1" s="1"/>
  <c r="C767" i="1"/>
  <c r="G766" i="1"/>
  <c r="D766" i="1"/>
  <c r="H766" i="1" s="1"/>
  <c r="C766" i="1"/>
  <c r="G765" i="1"/>
  <c r="D765" i="1"/>
  <c r="H765" i="1" s="1"/>
  <c r="C765" i="1"/>
  <c r="G764" i="1"/>
  <c r="D764" i="1"/>
  <c r="H764" i="1" s="1"/>
  <c r="C764" i="1"/>
  <c r="D763" i="1"/>
  <c r="H763" i="1" s="1"/>
  <c r="C763" i="1"/>
  <c r="G762" i="1"/>
  <c r="D762" i="1"/>
  <c r="H762" i="1" s="1"/>
  <c r="C762" i="1"/>
  <c r="G761" i="1"/>
  <c r="D761" i="1"/>
  <c r="H761" i="1" s="1"/>
  <c r="C761" i="1"/>
  <c r="G760" i="1"/>
  <c r="D760" i="1"/>
  <c r="H760" i="1" s="1"/>
  <c r="C760" i="1"/>
  <c r="D759" i="1"/>
  <c r="H759" i="1" s="1"/>
  <c r="C759" i="1"/>
  <c r="G758" i="1"/>
  <c r="D758" i="1"/>
  <c r="H758" i="1" s="1"/>
  <c r="C758" i="1"/>
  <c r="G757" i="1"/>
  <c r="D757" i="1"/>
  <c r="H757" i="1" s="1"/>
  <c r="C757" i="1"/>
  <c r="G756" i="1"/>
  <c r="D756" i="1"/>
  <c r="H756" i="1" s="1"/>
  <c r="C756" i="1"/>
  <c r="D755" i="1"/>
  <c r="H755" i="1" s="1"/>
  <c r="C755" i="1"/>
  <c r="G754" i="1"/>
  <c r="D754" i="1"/>
  <c r="H754" i="1" s="1"/>
  <c r="C754" i="1"/>
  <c r="G753" i="1"/>
  <c r="D753" i="1"/>
  <c r="H753" i="1" s="1"/>
  <c r="C753" i="1"/>
  <c r="D752" i="1"/>
  <c r="H752" i="1" s="1"/>
  <c r="C752" i="1"/>
  <c r="D751" i="1"/>
  <c r="H751" i="1" s="1"/>
  <c r="C751" i="1"/>
  <c r="G750" i="1"/>
  <c r="D750" i="1"/>
  <c r="H750" i="1" s="1"/>
  <c r="C750" i="1"/>
  <c r="G749" i="1"/>
  <c r="D749" i="1"/>
  <c r="H749" i="1" s="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D741" i="1"/>
  <c r="H741" i="1" s="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C669" i="1"/>
  <c r="H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D644" i="1"/>
  <c r="H644" i="1" s="1"/>
  <c r="C644" i="1"/>
  <c r="H643" i="1"/>
  <c r="G643" i="1"/>
  <c r="D643" i="1"/>
  <c r="C643" i="1"/>
  <c r="D642" i="1"/>
  <c r="H642" i="1" s="1"/>
  <c r="C642" i="1"/>
  <c r="D641" i="1"/>
  <c r="H641" i="1" s="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C412" i="1"/>
  <c r="C411"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G370" i="1"/>
  <c r="D370" i="1"/>
  <c r="H370" i="1" s="1"/>
  <c r="C370" i="1"/>
  <c r="H369" i="1"/>
  <c r="G369" i="1"/>
  <c r="D369" i="1"/>
  <c r="C369" i="1"/>
  <c r="H368" i="1"/>
  <c r="G368" i="1"/>
  <c r="D368" i="1"/>
  <c r="C368" i="1"/>
  <c r="H367" i="1"/>
  <c r="G367" i="1"/>
  <c r="D367" i="1"/>
  <c r="C367" i="1"/>
  <c r="H366" i="1"/>
  <c r="G366" i="1"/>
  <c r="D366" i="1"/>
  <c r="C366" i="1"/>
  <c r="G365"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G322" i="1" s="1"/>
  <c r="C322" i="1"/>
  <c r="H321"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D291" i="1"/>
  <c r="G291" i="1" s="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G204" i="1"/>
  <c r="D204" i="1"/>
  <c r="H204" i="1" s="1"/>
  <c r="C204" i="1"/>
  <c r="H203" i="1"/>
  <c r="G203" i="1"/>
  <c r="D203" i="1"/>
  <c r="C203" i="1"/>
  <c r="H202" i="1"/>
  <c r="G202" i="1"/>
  <c r="D202" i="1"/>
  <c r="C202" i="1"/>
  <c r="G201" i="1"/>
  <c r="D201" i="1"/>
  <c r="H201" i="1" s="1"/>
  <c r="C201" i="1"/>
  <c r="H200" i="1"/>
  <c r="G200" i="1"/>
  <c r="D200" i="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G188" i="1"/>
  <c r="D188" i="1"/>
  <c r="C188" i="1"/>
  <c r="H187" i="1"/>
  <c r="D187" i="1"/>
  <c r="G187" i="1" s="1"/>
  <c r="C187" i="1"/>
  <c r="H186" i="1"/>
  <c r="G186" i="1"/>
  <c r="D186" i="1"/>
  <c r="C186" i="1"/>
  <c r="H185" i="1"/>
  <c r="D185" i="1"/>
  <c r="G185" i="1" s="1"/>
  <c r="C185" i="1"/>
  <c r="C184" i="1"/>
  <c r="H183" i="1"/>
  <c r="G183" i="1"/>
  <c r="D183" i="1"/>
  <c r="C183" i="1"/>
  <c r="D182" i="1"/>
  <c r="H182" i="1" s="1"/>
  <c r="C182" i="1"/>
  <c r="D181" i="1"/>
  <c r="H181" i="1" s="1"/>
  <c r="C181" i="1"/>
  <c r="D180" i="1"/>
  <c r="H180" i="1" s="1"/>
  <c r="C180" i="1"/>
  <c r="H179" i="1"/>
  <c r="D179" i="1"/>
  <c r="G179" i="1" s="1"/>
  <c r="C179" i="1"/>
  <c r="G178" i="1"/>
  <c r="D178" i="1"/>
  <c r="H178" i="1" s="1"/>
  <c r="C178" i="1"/>
  <c r="H177" i="1"/>
  <c r="D177" i="1"/>
  <c r="G177" i="1" s="1"/>
  <c r="C177" i="1"/>
  <c r="G176" i="1"/>
  <c r="D176" i="1"/>
  <c r="H176" i="1" s="1"/>
  <c r="C176" i="1"/>
  <c r="G175" i="1"/>
  <c r="D175" i="1"/>
  <c r="H175" i="1" s="1"/>
  <c r="C175" i="1"/>
  <c r="D174" i="1"/>
  <c r="H174" i="1" s="1"/>
  <c r="C174" i="1"/>
  <c r="C173" i="1"/>
  <c r="G172" i="1"/>
  <c r="D172" i="1"/>
  <c r="H172" i="1" s="1"/>
  <c r="C172" i="1"/>
  <c r="H171" i="1"/>
  <c r="G171" i="1"/>
  <c r="D171" i="1"/>
  <c r="C171" i="1"/>
  <c r="H170" i="1"/>
  <c r="G170" i="1"/>
  <c r="D170" i="1"/>
  <c r="C170" i="1"/>
  <c r="H169" i="1"/>
  <c r="G169" i="1"/>
  <c r="D169" i="1"/>
  <c r="C169" i="1"/>
  <c r="H168" i="1"/>
  <c r="G168" i="1"/>
  <c r="D168" i="1"/>
  <c r="C168" i="1"/>
  <c r="H167" i="1"/>
  <c r="D167" i="1"/>
  <c r="G167" i="1" s="1"/>
  <c r="C167" i="1"/>
  <c r="H166" i="1"/>
  <c r="G166" i="1"/>
  <c r="D166" i="1"/>
  <c r="C166" i="1"/>
  <c r="C165" i="1"/>
  <c r="H164" i="1"/>
  <c r="G164" i="1"/>
  <c r="D164" i="1"/>
  <c r="C164" i="1"/>
  <c r="D163" i="1"/>
  <c r="H163" i="1" s="1"/>
  <c r="C163" i="1"/>
  <c r="G162" i="1"/>
  <c r="D162" i="1"/>
  <c r="H162" i="1" s="1"/>
  <c r="C162" i="1"/>
  <c r="D161" i="1"/>
  <c r="H161" i="1" s="1"/>
  <c r="C161" i="1"/>
  <c r="D160" i="1"/>
  <c r="H160" i="1" s="1"/>
  <c r="C160" i="1"/>
  <c r="C159" i="1"/>
  <c r="H158" i="1"/>
  <c r="G158" i="1"/>
  <c r="D158" i="1"/>
  <c r="C158" i="1"/>
  <c r="D157" i="1"/>
  <c r="H157" i="1" s="1"/>
  <c r="C157" i="1"/>
  <c r="H156" i="1"/>
  <c r="G156" i="1"/>
  <c r="D156" i="1"/>
  <c r="C156" i="1"/>
  <c r="D155" i="1"/>
  <c r="H155" i="1" s="1"/>
  <c r="C155" i="1"/>
  <c r="D154" i="1"/>
  <c r="H154" i="1" s="1"/>
  <c r="C154" i="1"/>
  <c r="H153" i="1"/>
  <c r="G153" i="1"/>
  <c r="D153" i="1"/>
  <c r="C153" i="1"/>
  <c r="D152" i="1"/>
  <c r="H152" i="1" s="1"/>
  <c r="C152" i="1"/>
  <c r="H151" i="1"/>
  <c r="G151" i="1"/>
  <c r="D151" i="1"/>
  <c r="C151" i="1"/>
  <c r="H150" i="1"/>
  <c r="G150"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31" i="1"/>
  <c r="D131" i="1"/>
  <c r="G131" i="1" s="1"/>
  <c r="C131" i="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D122" i="1"/>
  <c r="G122" i="1" s="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D84" i="1"/>
  <c r="G84" i="1" s="1"/>
  <c r="C84" i="1"/>
  <c r="H83" i="1"/>
  <c r="G83" i="1"/>
  <c r="D83" i="1"/>
  <c r="C83" i="1"/>
  <c r="H82" i="1"/>
  <c r="G82" i="1"/>
  <c r="D82" i="1"/>
  <c r="C82" i="1"/>
  <c r="H81"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2" i="1" l="1"/>
  <c r="G198" i="1"/>
  <c r="G741" i="1"/>
  <c r="G735" i="1"/>
  <c r="D130" i="1"/>
  <c r="D64" i="1"/>
  <c r="E26" i="9"/>
  <c r="B26" i="9" s="1"/>
  <c r="E32" i="9"/>
  <c r="B32" i="9" s="1"/>
  <c r="H1578" i="1"/>
  <c r="C1576" i="1"/>
  <c r="H1576" i="1" s="1"/>
  <c r="G1580" i="1"/>
  <c r="C1524" i="1"/>
  <c r="H1524" i="1" s="1"/>
  <c r="C1530" i="1"/>
  <c r="G1530" i="1" s="1"/>
  <c r="E283" i="9"/>
  <c r="B283" i="9" s="1"/>
  <c r="E31" i="9"/>
  <c r="B31" i="9" s="1"/>
  <c r="F214" i="9"/>
  <c r="B214" i="9" s="1"/>
  <c r="E29" i="9"/>
  <c r="B29" i="9" s="1"/>
  <c r="G405" i="1"/>
  <c r="E644" i="4"/>
  <c r="D638" i="1" s="1"/>
  <c r="D165" i="1"/>
  <c r="E284" i="9"/>
  <c r="B284" i="9" s="1"/>
  <c r="G1576" i="1"/>
  <c r="H1518" i="1"/>
  <c r="H1570" i="1"/>
  <c r="H1574" i="1"/>
  <c r="H1510" i="1"/>
  <c r="G1501" i="1"/>
  <c r="H1501" i="1"/>
  <c r="G1504" i="1"/>
  <c r="G1492" i="1"/>
  <c r="C1483" i="1"/>
  <c r="H1486" i="1"/>
  <c r="H1481" i="1"/>
  <c r="G1481" i="1"/>
  <c r="G1484" i="1"/>
  <c r="H947" i="1"/>
  <c r="E143" i="9"/>
  <c r="B143" i="9" s="1"/>
  <c r="E43" i="9"/>
  <c r="B43" i="9" s="1"/>
  <c r="E39" i="9"/>
  <c r="B39" i="9" s="1"/>
  <c r="F217" i="9"/>
  <c r="B217" i="9" s="1"/>
  <c r="G644" i="1"/>
  <c r="D645" i="1"/>
  <c r="H645" i="1" s="1"/>
  <c r="G642" i="1"/>
  <c r="G641" i="1"/>
  <c r="E593" i="4"/>
  <c r="D587" i="1" s="1"/>
  <c r="G406" i="1"/>
  <c r="D412" i="1"/>
  <c r="H412" i="1" s="1"/>
  <c r="G364" i="1"/>
  <c r="E298" i="4"/>
  <c r="D293" i="1" s="1"/>
  <c r="E311" i="4"/>
  <c r="D306" i="1" s="1"/>
  <c r="G638" i="1"/>
  <c r="H638" i="1"/>
  <c r="G411" i="1"/>
  <c r="E643" i="4"/>
  <c r="D637" i="1" s="1"/>
  <c r="G206" i="1"/>
  <c r="G207" i="1"/>
  <c r="E196" i="4"/>
  <c r="D192" i="1" s="1"/>
  <c r="B223" i="9"/>
  <c r="G184" i="1"/>
  <c r="F221" i="9"/>
  <c r="B221" i="9" s="1"/>
  <c r="F188" i="4"/>
  <c r="G182" i="1"/>
  <c r="G181" i="1"/>
  <c r="G180" i="1"/>
  <c r="B219" i="9"/>
  <c r="F218" i="9"/>
  <c r="B218" i="9" s="1"/>
  <c r="G173" i="1"/>
  <c r="G174" i="1"/>
  <c r="E163" i="4"/>
  <c r="D159" i="1" s="1"/>
  <c r="H159" i="1" s="1"/>
  <c r="G163" i="1"/>
  <c r="F164" i="4"/>
  <c r="G160" i="1"/>
  <c r="G161" i="1"/>
  <c r="G155" i="1"/>
  <c r="G157" i="1"/>
  <c r="G154" i="1"/>
  <c r="G152" i="1"/>
  <c r="D149" i="1"/>
  <c r="E152" i="4"/>
  <c r="E124" i="4"/>
  <c r="G121" i="1"/>
  <c r="H122" i="1"/>
  <c r="F216" i="9"/>
  <c r="B216" i="9" s="1"/>
  <c r="H79" i="1"/>
  <c r="G70" i="1"/>
  <c r="H70" i="1"/>
  <c r="F74" i="4"/>
  <c r="G751" i="1"/>
  <c r="G755" i="1"/>
  <c r="G759" i="1"/>
  <c r="G763" i="1"/>
  <c r="G767" i="1"/>
  <c r="G771" i="1"/>
  <c r="G775" i="1"/>
  <c r="G779" i="1"/>
  <c r="G783" i="1"/>
  <c r="G787" i="1"/>
  <c r="G791" i="1"/>
  <c r="G795" i="1"/>
  <c r="G799" i="1"/>
  <c r="G803" i="1"/>
  <c r="G807" i="1"/>
  <c r="G811" i="1"/>
  <c r="G815" i="1"/>
  <c r="G819" i="1"/>
  <c r="G752" i="1"/>
  <c r="H1301" i="1"/>
  <c r="G1301" i="1"/>
  <c r="H1303" i="1"/>
  <c r="G1303" i="1"/>
  <c r="H1305" i="1"/>
  <c r="G1305" i="1"/>
  <c r="H1307" i="1"/>
  <c r="G1307" i="1"/>
  <c r="H1309" i="1"/>
  <c r="G1309" i="1"/>
  <c r="H1311" i="1"/>
  <c r="G1311" i="1"/>
  <c r="H1313" i="1"/>
  <c r="G1313" i="1"/>
  <c r="H1315" i="1"/>
  <c r="G1315" i="1"/>
  <c r="H1317" i="1"/>
  <c r="G1317"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0" i="1"/>
  <c r="G1300" i="1"/>
  <c r="H1302" i="1"/>
  <c r="G1302" i="1"/>
  <c r="H1304" i="1"/>
  <c r="G1304" i="1"/>
  <c r="H1306" i="1"/>
  <c r="G1306" i="1"/>
  <c r="H1308" i="1"/>
  <c r="G1308" i="1"/>
  <c r="H1310" i="1"/>
  <c r="G1310" i="1"/>
  <c r="H1312" i="1"/>
  <c r="G1312" i="1"/>
  <c r="H1314" i="1"/>
  <c r="G1314" i="1"/>
  <c r="H1316" i="1"/>
  <c r="G1316"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F51" i="4"/>
  <c r="D50" i="4"/>
  <c r="G1375" i="1"/>
  <c r="G1379" i="1"/>
  <c r="G1383" i="1"/>
  <c r="G1387" i="1"/>
  <c r="G1391" i="1"/>
  <c r="G1395" i="1"/>
  <c r="G1399" i="1"/>
  <c r="G1403" i="1"/>
  <c r="G1407" i="1"/>
  <c r="G1411" i="1"/>
  <c r="G1415" i="1"/>
  <c r="G1419" i="1"/>
  <c r="G1423" i="1"/>
  <c r="G1427" i="1"/>
  <c r="G1431" i="1"/>
  <c r="G1438" i="1"/>
  <c r="H1446" i="1"/>
  <c r="G1446" i="1"/>
  <c r="I1446" i="1" s="1"/>
  <c r="H1448" i="1"/>
  <c r="G1448" i="1"/>
  <c r="I1448" i="1" s="1"/>
  <c r="H1450" i="1"/>
  <c r="G1450" i="1"/>
  <c r="I1450" i="1" s="1"/>
  <c r="H1452" i="1"/>
  <c r="G1452" i="1"/>
  <c r="I1452" i="1" s="1"/>
  <c r="H1456" i="1"/>
  <c r="G1456" i="1"/>
  <c r="I1456" i="1" s="1"/>
  <c r="H1458" i="1"/>
  <c r="G1458" i="1"/>
  <c r="H1460" i="1"/>
  <c r="G1460" i="1"/>
  <c r="I1460" i="1" s="1"/>
  <c r="H1463" i="1"/>
  <c r="G1463" i="1"/>
  <c r="H1465" i="1"/>
  <c r="G1465" i="1"/>
  <c r="I1465" i="1" s="1"/>
  <c r="H1467" i="1"/>
  <c r="G1467" i="1"/>
  <c r="I1472" i="1"/>
  <c r="I1477" i="1"/>
  <c r="H1483" i="1"/>
  <c r="G1483" i="1"/>
  <c r="H1487" i="1"/>
  <c r="G1487" i="1"/>
  <c r="H1491" i="1"/>
  <c r="G1491" i="1"/>
  <c r="H1495" i="1"/>
  <c r="G1495" i="1"/>
  <c r="H1499" i="1"/>
  <c r="G1499" i="1"/>
  <c r="H1503" i="1"/>
  <c r="G1503" i="1"/>
  <c r="H1507" i="1"/>
  <c r="G1507" i="1"/>
  <c r="H1511" i="1"/>
  <c r="G1511" i="1"/>
  <c r="H1515" i="1"/>
  <c r="G1515" i="1"/>
  <c r="F37" i="4"/>
  <c r="D7" i="4"/>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8" i="1"/>
  <c r="G1382" i="1"/>
  <c r="G1386" i="1"/>
  <c r="G1390" i="1"/>
  <c r="G1394" i="1"/>
  <c r="G1398" i="1"/>
  <c r="G1402" i="1"/>
  <c r="G1406" i="1"/>
  <c r="G1410" i="1"/>
  <c r="G1414" i="1"/>
  <c r="G1418" i="1"/>
  <c r="G1422" i="1"/>
  <c r="G1426" i="1"/>
  <c r="G1430" i="1"/>
  <c r="G1434" i="1"/>
  <c r="G1437" i="1"/>
  <c r="G1440" i="1"/>
  <c r="I1440" i="1" s="1"/>
  <c r="J1440" i="1"/>
  <c r="G1442" i="1"/>
  <c r="I1442" i="1" s="1"/>
  <c r="J1442" i="1"/>
  <c r="G1444" i="1"/>
  <c r="I1444" i="1" s="1"/>
  <c r="J1444" i="1"/>
  <c r="F83" i="4"/>
  <c r="D82" i="4"/>
  <c r="F202" i="4"/>
  <c r="D196" i="4"/>
  <c r="D625" i="4"/>
  <c r="F632" i="4"/>
  <c r="G1377" i="1"/>
  <c r="G1381" i="1"/>
  <c r="G1385" i="1"/>
  <c r="G1389" i="1"/>
  <c r="G1393" i="1"/>
  <c r="G1397" i="1"/>
  <c r="G1401" i="1"/>
  <c r="G1405" i="1"/>
  <c r="G1409" i="1"/>
  <c r="G1413" i="1"/>
  <c r="G1417" i="1"/>
  <c r="G1421" i="1"/>
  <c r="G1425" i="1"/>
  <c r="G1429" i="1"/>
  <c r="G1433" i="1"/>
  <c r="G1436" i="1"/>
  <c r="I1447" i="1"/>
  <c r="I1449" i="1"/>
  <c r="I1451" i="1"/>
  <c r="I1455" i="1"/>
  <c r="I1457" i="1"/>
  <c r="I1459" i="1"/>
  <c r="I1462" i="1"/>
  <c r="I1464" i="1"/>
  <c r="I1466" i="1"/>
  <c r="J1467" i="1"/>
  <c r="H1473" i="1"/>
  <c r="H1478" i="1"/>
  <c r="H1519" i="1"/>
  <c r="G1519" i="1"/>
  <c r="H1523" i="1"/>
  <c r="G1523" i="1"/>
  <c r="H1527" i="1"/>
  <c r="G1527" i="1"/>
  <c r="H1531" i="1"/>
  <c r="G1531" i="1"/>
  <c r="H1535" i="1"/>
  <c r="G1535" i="1"/>
  <c r="H1539" i="1"/>
  <c r="G1539" i="1"/>
  <c r="H1543" i="1"/>
  <c r="G1543" i="1"/>
  <c r="H1547" i="1"/>
  <c r="G1547" i="1"/>
  <c r="H1551" i="1"/>
  <c r="G1551" i="1"/>
  <c r="H1555" i="1"/>
  <c r="G1555" i="1"/>
  <c r="H1559" i="1"/>
  <c r="G1559" i="1"/>
  <c r="H1563" i="1"/>
  <c r="G1563" i="1"/>
  <c r="H1567" i="1"/>
  <c r="G1567" i="1"/>
  <c r="H1571" i="1"/>
  <c r="G1571" i="1"/>
  <c r="H1575" i="1"/>
  <c r="G1575" i="1"/>
  <c r="H1579" i="1"/>
  <c r="G1579" i="1"/>
  <c r="G1469" i="1"/>
  <c r="G1470" i="1"/>
  <c r="G1471" i="1"/>
  <c r="I1471" i="1" s="1"/>
  <c r="G1473" i="1"/>
  <c r="I1473" i="1" s="1"/>
  <c r="G1475" i="1"/>
  <c r="G1476" i="1"/>
  <c r="I1476" i="1" s="1"/>
  <c r="G1478" i="1"/>
  <c r="H1480" i="1"/>
  <c r="E50" i="4"/>
  <c r="D46" i="1" s="1"/>
  <c r="E82" i="4"/>
  <c r="D78" i="1" s="1"/>
  <c r="F139" i="4"/>
  <c r="D215" i="4"/>
  <c r="F216" i="4"/>
  <c r="D311" i="4"/>
  <c r="D459" i="4"/>
  <c r="F460" i="4"/>
  <c r="E472" i="4"/>
  <c r="D466" i="1" s="1"/>
  <c r="D515" i="4"/>
  <c r="F522" i="4"/>
  <c r="D593" i="4"/>
  <c r="F594" i="4"/>
  <c r="E106" i="4"/>
  <c r="D102" i="1" s="1"/>
  <c r="F177" i="4"/>
  <c r="F312" i="4"/>
  <c r="E363" i="4"/>
  <c r="F363" i="4" s="1"/>
  <c r="E529" i="4"/>
  <c r="D567" i="4"/>
  <c r="F574" i="4"/>
  <c r="D133" i="4"/>
  <c r="F134" i="4"/>
  <c r="D263" i="4"/>
  <c r="F264" i="4"/>
  <c r="E459" i="4"/>
  <c r="D453" i="1" s="1"/>
  <c r="D529" i="4"/>
  <c r="F530" i="4"/>
  <c r="H20" i="9"/>
  <c r="G20" i="9"/>
  <c r="D299" i="4"/>
  <c r="D351" i="4"/>
  <c r="D580" i="4"/>
  <c r="F79" i="5"/>
  <c r="F149" i="5"/>
  <c r="F180" i="5"/>
  <c r="F190" i="5"/>
  <c r="D206" i="5"/>
  <c r="D245" i="5"/>
  <c r="E5" i="6"/>
  <c r="D42" i="8"/>
  <c r="G294" i="9" s="1"/>
  <c r="E294" i="9" s="1"/>
  <c r="I10" i="9"/>
  <c r="B44" i="9"/>
  <c r="E7" i="5"/>
  <c r="D68" i="5"/>
  <c r="G297" i="9"/>
  <c r="E297" i="9" s="1"/>
  <c r="B24" i="9"/>
  <c r="E34" i="9"/>
  <c r="B34" i="9" s="1"/>
  <c r="E42" i="9"/>
  <c r="B42" i="9" s="1"/>
  <c r="E289" i="9"/>
  <c r="B289" i="9" s="1"/>
  <c r="E291" i="9"/>
  <c r="B2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77" i="9"/>
  <c r="E277" i="9" s="1"/>
  <c r="B277" i="9" s="1"/>
  <c r="H164" i="9"/>
  <c r="G163" i="9"/>
  <c r="E163" i="9" s="1"/>
  <c r="B163" i="9" s="1"/>
  <c r="G165" i="9"/>
  <c r="E165" i="9" s="1"/>
  <c r="B165" i="9" s="1"/>
  <c r="G164" i="9"/>
  <c r="G160" i="9"/>
  <c r="E160" i="9" s="1"/>
  <c r="B160" i="9" s="1"/>
  <c r="M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1" i="9"/>
  <c r="E161" i="9" s="1"/>
  <c r="B161" i="9" s="1"/>
  <c r="G162" i="9"/>
  <c r="E162" i="9" s="1"/>
  <c r="B162" i="9" s="1"/>
  <c r="L212" i="9"/>
  <c r="F212" i="9" s="1"/>
  <c r="B212" i="9" s="1"/>
  <c r="F416" i="4"/>
  <c r="E142" i="9"/>
  <c r="B142" i="9" s="1"/>
  <c r="D12" i="5"/>
  <c r="D176" i="5"/>
  <c r="F177" i="5"/>
  <c r="E206" i="5"/>
  <c r="E176" i="5" s="1"/>
  <c r="D35" i="6"/>
  <c r="B28" i="9"/>
  <c r="B36" i="9"/>
  <c r="E38" i="9"/>
  <c r="B38" i="9" s="1"/>
  <c r="E46" i="9"/>
  <c r="B46" i="9" s="1"/>
  <c r="B52" i="9"/>
  <c r="B60" i="9"/>
  <c r="B68" i="9"/>
  <c r="B76" i="9"/>
  <c r="B84" i="9"/>
  <c r="B92" i="9"/>
  <c r="B100" i="9"/>
  <c r="E286" i="9"/>
  <c r="B286" i="9" s="1"/>
  <c r="B222" i="9"/>
  <c r="B238" i="9"/>
  <c r="B254" i="9"/>
  <c r="E115" i="9"/>
  <c r="B115" i="9" s="1"/>
  <c r="E123" i="9"/>
  <c r="B123" i="9" s="1"/>
  <c r="E131" i="9"/>
  <c r="B131" i="9" s="1"/>
  <c r="E139" i="9"/>
  <c r="B139" i="9" s="1"/>
  <c r="B158" i="9"/>
  <c r="B113" i="9"/>
  <c r="B121" i="9"/>
  <c r="B129" i="9"/>
  <c r="B137" i="9"/>
  <c r="B149" i="9"/>
  <c r="B230" i="9"/>
  <c r="B246" i="9"/>
  <c r="F264" i="9"/>
  <c r="B264" i="9" s="1"/>
  <c r="B270" i="9"/>
  <c r="B279" i="9"/>
  <c r="B288" i="9"/>
  <c r="B262" i="9"/>
  <c r="H130" i="1" l="1"/>
  <c r="G130" i="1"/>
  <c r="G64" i="1"/>
  <c r="H64" i="1"/>
  <c r="H1530" i="1"/>
  <c r="G1524" i="1"/>
  <c r="H165" i="1"/>
  <c r="G165" i="1"/>
  <c r="G645" i="1"/>
  <c r="G412" i="1"/>
  <c r="G637" i="1"/>
  <c r="H637" i="1"/>
  <c r="F643" i="4"/>
  <c r="F163" i="4"/>
  <c r="E151" i="4"/>
  <c r="E289" i="4" s="1"/>
  <c r="G159" i="1"/>
  <c r="H149" i="1"/>
  <c r="G149" i="1"/>
  <c r="E20" i="9"/>
  <c r="E19" i="9" s="1"/>
  <c r="F152" i="4"/>
  <c r="D148" i="1"/>
  <c r="D120" i="1"/>
  <c r="F124" i="4"/>
  <c r="E175" i="5"/>
  <c r="D1152" i="1" s="1"/>
  <c r="I22" i="3"/>
  <c r="D1153" i="1"/>
  <c r="F176" i="5"/>
  <c r="D175" i="5"/>
  <c r="H22" i="3"/>
  <c r="C1153" i="1"/>
  <c r="E164" i="9"/>
  <c r="B164" i="9" s="1"/>
  <c r="B191" i="9"/>
  <c r="F68" i="5"/>
  <c r="H21" i="3"/>
  <c r="C1046" i="1"/>
  <c r="F245" i="5"/>
  <c r="D237" i="5"/>
  <c r="C1222" i="1"/>
  <c r="D350" i="4"/>
  <c r="F351" i="4"/>
  <c r="C346" i="1"/>
  <c r="F133" i="4"/>
  <c r="C129" i="1"/>
  <c r="E420" i="4"/>
  <c r="G102" i="1"/>
  <c r="H102" i="1"/>
  <c r="F515" i="4"/>
  <c r="C509" i="1"/>
  <c r="F311" i="4"/>
  <c r="C306" i="1"/>
  <c r="D151" i="4"/>
  <c r="F196" i="4"/>
  <c r="C192" i="1"/>
  <c r="I1467" i="1"/>
  <c r="I1463" i="1"/>
  <c r="I1458" i="1"/>
  <c r="F35" i="6"/>
  <c r="H25" i="3"/>
  <c r="C1329" i="1"/>
  <c r="F12" i="5"/>
  <c r="D7" i="5"/>
  <c r="C990" i="1"/>
  <c r="B297" i="9"/>
  <c r="E296" i="9"/>
  <c r="I10" i="3" s="1"/>
  <c r="E6" i="5"/>
  <c r="I20" i="3"/>
  <c r="D985" i="1"/>
  <c r="K1432" i="9"/>
  <c r="G295" i="9"/>
  <c r="E295" i="9" s="1"/>
  <c r="B295" i="9" s="1"/>
  <c r="I34" i="3"/>
  <c r="C1517" i="1"/>
  <c r="G292" i="9"/>
  <c r="E292" i="9" s="1"/>
  <c r="B292" i="9" s="1"/>
  <c r="F206" i="5"/>
  <c r="C1183" i="1"/>
  <c r="D298" i="4"/>
  <c r="F299" i="4"/>
  <c r="C294" i="1"/>
  <c r="F263" i="4"/>
  <c r="C259" i="1"/>
  <c r="E350" i="4"/>
  <c r="D358" i="1"/>
  <c r="H466" i="1"/>
  <c r="G466" i="1"/>
  <c r="F7" i="4"/>
  <c r="D6" i="4"/>
  <c r="C3" i="1"/>
  <c r="H292" i="9"/>
  <c r="D1183" i="1"/>
  <c r="D141" i="6"/>
  <c r="B294" i="9"/>
  <c r="B20" i="9"/>
  <c r="F529" i="4"/>
  <c r="D528" i="4"/>
  <c r="C523" i="1"/>
  <c r="F567" i="4"/>
  <c r="C561" i="1"/>
  <c r="F593" i="4"/>
  <c r="C587" i="1"/>
  <c r="F215" i="4"/>
  <c r="C211" i="1"/>
  <c r="F106" i="4"/>
  <c r="F50" i="4"/>
  <c r="C46" i="1"/>
  <c r="G299" i="9"/>
  <c r="E299" i="9" s="1"/>
  <c r="E141" i="6"/>
  <c r="I24" i="3"/>
  <c r="D1299" i="1"/>
  <c r="F580" i="4"/>
  <c r="C574" i="1"/>
  <c r="E528" i="4"/>
  <c r="D523" i="1"/>
  <c r="F459" i="4"/>
  <c r="D420" i="4"/>
  <c r="C453" i="1"/>
  <c r="I1478" i="1"/>
  <c r="F625" i="4"/>
  <c r="C619" i="1"/>
  <c r="F82" i="4"/>
  <c r="C78" i="1"/>
  <c r="E6" i="4"/>
  <c r="E293" i="9" l="1"/>
  <c r="D147" i="1"/>
  <c r="I17" i="3"/>
  <c r="H148" i="1"/>
  <c r="G148" i="1"/>
  <c r="H120" i="1"/>
  <c r="G120" i="1"/>
  <c r="E408" i="4"/>
  <c r="D403" i="1" s="1"/>
  <c r="D345" i="1"/>
  <c r="E407" i="4"/>
  <c r="D402" i="1" s="1"/>
  <c r="E298" i="9"/>
  <c r="B299" i="9"/>
  <c r="H211" i="1"/>
  <c r="G211" i="1"/>
  <c r="H561" i="1"/>
  <c r="G561" i="1"/>
  <c r="G3" i="1"/>
  <c r="H3" i="1"/>
  <c r="H1183" i="1"/>
  <c r="G1183" i="1"/>
  <c r="H990" i="1"/>
  <c r="G990" i="1"/>
  <c r="H192" i="1"/>
  <c r="G192" i="1"/>
  <c r="G346" i="1"/>
  <c r="H346" i="1"/>
  <c r="F237" i="5"/>
  <c r="H23" i="3"/>
  <c r="C1214" i="1"/>
  <c r="H1153" i="1"/>
  <c r="G1153" i="1"/>
  <c r="E636" i="4"/>
  <c r="D630" i="1" s="1"/>
  <c r="D522" i="1"/>
  <c r="G587" i="1"/>
  <c r="H587" i="1"/>
  <c r="E290" i="4"/>
  <c r="D286" i="1" s="1"/>
  <c r="E412" i="4"/>
  <c r="I16" i="3"/>
  <c r="D2" i="1"/>
  <c r="G78" i="1"/>
  <c r="H78" i="1"/>
  <c r="H1299" i="1"/>
  <c r="G1299" i="1"/>
  <c r="H9" i="3"/>
  <c r="G46" i="1"/>
  <c r="H46" i="1"/>
  <c r="F141" i="6"/>
  <c r="H28" i="3"/>
  <c r="C1435" i="1"/>
  <c r="D412" i="4"/>
  <c r="F6" i="4"/>
  <c r="H16" i="3"/>
  <c r="C2" i="1"/>
  <c r="G358" i="1"/>
  <c r="H358" i="1"/>
  <c r="G294" i="1"/>
  <c r="H294" i="1"/>
  <c r="H276" i="9"/>
  <c r="D984" i="1"/>
  <c r="D6" i="5"/>
  <c r="F7" i="5"/>
  <c r="H20" i="3"/>
  <c r="C985" i="1"/>
  <c r="H509" i="1"/>
  <c r="G509" i="1"/>
  <c r="E635" i="4"/>
  <c r="D629" i="1" s="1"/>
  <c r="D414" i="1"/>
  <c r="G453" i="1"/>
  <c r="H453" i="1"/>
  <c r="G523" i="1"/>
  <c r="H523" i="1"/>
  <c r="D289" i="4"/>
  <c r="F151" i="4"/>
  <c r="H17" i="3"/>
  <c r="C147" i="1"/>
  <c r="G129" i="1"/>
  <c r="H129" i="1"/>
  <c r="D408" i="4"/>
  <c r="F350" i="4"/>
  <c r="C345" i="1"/>
  <c r="F175" i="5"/>
  <c r="C1152" i="1"/>
  <c r="G619" i="1"/>
  <c r="H619" i="1"/>
  <c r="D635" i="4"/>
  <c r="F420" i="4"/>
  <c r="C414" i="1"/>
  <c r="G574" i="1"/>
  <c r="H574" i="1"/>
  <c r="I28" i="3"/>
  <c r="D1435" i="1"/>
  <c r="F528" i="4"/>
  <c r="D636" i="4"/>
  <c r="C522" i="1"/>
  <c r="H259" i="1"/>
  <c r="G259" i="1"/>
  <c r="F298" i="4"/>
  <c r="D407" i="4"/>
  <c r="C293" i="1"/>
  <c r="G1517" i="1"/>
  <c r="H1517" i="1"/>
  <c r="H11" i="3"/>
  <c r="H1329" i="1"/>
  <c r="G1329" i="1"/>
  <c r="E413" i="4"/>
  <c r="E291" i="4"/>
  <c r="D287" i="1" s="1"/>
  <c r="D285" i="1"/>
  <c r="G306" i="1"/>
  <c r="H306" i="1"/>
  <c r="H1222" i="1"/>
  <c r="G1222" i="1"/>
  <c r="H1046" i="1"/>
  <c r="G1046" i="1"/>
  <c r="H1152" i="1" l="1"/>
  <c r="G1152" i="1"/>
  <c r="D639" i="4"/>
  <c r="D414" i="4"/>
  <c r="F412" i="4"/>
  <c r="C407" i="1"/>
  <c r="N3" i="9"/>
  <c r="I11" i="3"/>
  <c r="F407" i="4"/>
  <c r="C402" i="1"/>
  <c r="G522" i="1"/>
  <c r="H522" i="1"/>
  <c r="F408" i="4"/>
  <c r="C403" i="1"/>
  <c r="E640" i="4"/>
  <c r="E415" i="4"/>
  <c r="D410" i="1" s="1"/>
  <c r="D408" i="1"/>
  <c r="F636" i="4"/>
  <c r="C630" i="1"/>
  <c r="F635" i="4"/>
  <c r="C629" i="1"/>
  <c r="G2" i="1"/>
  <c r="H2" i="1"/>
  <c r="G345" i="1"/>
  <c r="H345" i="1"/>
  <c r="D291" i="4"/>
  <c r="F289" i="4"/>
  <c r="D413" i="4"/>
  <c r="C285" i="1"/>
  <c r="G276" i="9"/>
  <c r="E276" i="9" s="1"/>
  <c r="G282" i="9"/>
  <c r="E282" i="9" s="1"/>
  <c r="B282" i="9" s="1"/>
  <c r="F6" i="5"/>
  <c r="C984" i="1"/>
  <c r="D290" i="4"/>
  <c r="G293" i="1"/>
  <c r="H293" i="1"/>
  <c r="G414" i="1"/>
  <c r="H414" i="1"/>
  <c r="H147" i="1"/>
  <c r="G147" i="1"/>
  <c r="H985" i="1"/>
  <c r="G985" i="1"/>
  <c r="H1435" i="1"/>
  <c r="G1435" i="1"/>
  <c r="E639" i="4"/>
  <c r="E414" i="4"/>
  <c r="D409" i="1" s="1"/>
  <c r="D407" i="1"/>
  <c r="H1214" i="1"/>
  <c r="G1214" i="1"/>
  <c r="K3" i="9"/>
  <c r="I9" i="3"/>
  <c r="F290" i="4" l="1"/>
  <c r="C286" i="1"/>
  <c r="E275" i="9"/>
  <c r="B276" i="9"/>
  <c r="F291" i="4"/>
  <c r="C287" i="1"/>
  <c r="H630" i="1"/>
  <c r="G630" i="1"/>
  <c r="E642" i="4"/>
  <c r="D634" i="1"/>
  <c r="D641" i="4"/>
  <c r="F639" i="4"/>
  <c r="C633" i="1"/>
  <c r="G403" i="1"/>
  <c r="H403" i="1"/>
  <c r="G402" i="1"/>
  <c r="H402" i="1"/>
  <c r="G407" i="1"/>
  <c r="H407" i="1"/>
  <c r="F414" i="4"/>
  <c r="C409" i="1"/>
  <c r="E641" i="4"/>
  <c r="D633" i="1"/>
  <c r="H8" i="3"/>
  <c r="H984" i="1"/>
  <c r="G984" i="1"/>
  <c r="H285" i="1"/>
  <c r="G285" i="1"/>
  <c r="D640" i="4"/>
  <c r="D415" i="4"/>
  <c r="F413" i="4"/>
  <c r="C408" i="1"/>
  <c r="H629" i="1"/>
  <c r="G629" i="1"/>
  <c r="G408" i="1" l="1"/>
  <c r="H408" i="1"/>
  <c r="F641" i="4"/>
  <c r="C635" i="1"/>
  <c r="F415" i="4"/>
  <c r="C410" i="1"/>
  <c r="E645" i="4"/>
  <c r="D635" i="1"/>
  <c r="H287" i="1"/>
  <c r="G287" i="1"/>
  <c r="D642" i="4"/>
  <c r="F640" i="4"/>
  <c r="C634" i="1"/>
  <c r="G409" i="1"/>
  <c r="H409" i="1"/>
  <c r="H633" i="1"/>
  <c r="G633" i="1"/>
  <c r="E646" i="4"/>
  <c r="D636" i="1"/>
  <c r="H286" i="1"/>
  <c r="G286" i="1"/>
  <c r="M3" i="9"/>
  <c r="I8" i="3"/>
  <c r="D646" i="4" l="1"/>
  <c r="F642" i="4"/>
  <c r="C636" i="1"/>
  <c r="G274" i="9"/>
  <c r="E274" i="9" s="1"/>
  <c r="B274" i="9" s="1"/>
  <c r="I18" i="3"/>
  <c r="D639" i="1"/>
  <c r="D645" i="4"/>
  <c r="I19" i="3"/>
  <c r="D640" i="1"/>
  <c r="G410" i="1"/>
  <c r="H410" i="1"/>
  <c r="G634" i="1"/>
  <c r="H634" i="1"/>
  <c r="H635" i="1"/>
  <c r="G635" i="1"/>
  <c r="F645" i="4" l="1"/>
  <c r="H18" i="3"/>
  <c r="C639" i="1"/>
  <c r="H636" i="1"/>
  <c r="G636" i="1"/>
  <c r="H7" i="3"/>
  <c r="H19" i="3"/>
  <c r="F646" i="4"/>
  <c r="C640" i="1"/>
  <c r="G639" i="1" l="1"/>
  <c r="H639" i="1"/>
  <c r="J3" i="9"/>
  <c r="I7" i="3"/>
  <c r="H640" i="1"/>
  <c r="G640" i="1"/>
  <c r="M271" i="9" l="1"/>
  <c r="L271" i="9"/>
  <c r="H18" i="9"/>
  <c r="G18" i="9"/>
  <c r="I17" i="9"/>
  <c r="G16" i="9"/>
  <c r="M15" i="9"/>
  <c r="H15" i="9"/>
  <c r="G17" i="9"/>
  <c r="L16" i="9"/>
  <c r="I9" i="9"/>
  <c r="I12" i="9"/>
  <c r="J7" i="9"/>
  <c r="I11" i="9"/>
  <c r="J6" i="9"/>
  <c r="J9" i="9"/>
  <c r="H17" i="9"/>
  <c r="I13" i="9"/>
  <c r="J8" i="9"/>
  <c r="J11" i="9"/>
  <c r="K6" i="9"/>
  <c r="K5" i="9"/>
  <c r="G15" i="9"/>
  <c r="J12" i="9"/>
  <c r="K7" i="9"/>
  <c r="K10" i="9"/>
  <c r="K9" i="9"/>
  <c r="J5" i="9"/>
  <c r="L15" i="9"/>
  <c r="H16" i="9"/>
  <c r="J13" i="9"/>
  <c r="J17" i="9"/>
  <c r="K11" i="9"/>
  <c r="I5" i="9"/>
  <c r="I8" i="9"/>
  <c r="K13" i="9"/>
  <c r="I7" i="9"/>
  <c r="E7" i="9" s="1"/>
  <c r="B7" i="9" s="1"/>
  <c r="K8" i="9"/>
  <c r="I6" i="9"/>
  <c r="M16" i="9"/>
  <c r="J10" i="9"/>
  <c r="K12" i="9"/>
  <c r="E5" i="9" l="1"/>
  <c r="B5" i="9" s="1"/>
  <c r="F15" i="9"/>
  <c r="E13" i="9"/>
  <c r="B13" i="9" s="1"/>
  <c r="E11" i="9"/>
  <c r="B11" i="9" s="1"/>
  <c r="F271" i="9"/>
  <c r="B271" i="9" s="1"/>
  <c r="E18" i="9"/>
  <c r="B18" i="9" s="1"/>
  <c r="E12" i="9"/>
  <c r="B12" i="9" s="1"/>
  <c r="E6" i="9"/>
  <c r="B6" i="9" s="1"/>
  <c r="E8" i="9"/>
  <c r="B8" i="9" s="1"/>
  <c r="E15" i="9"/>
  <c r="E9" i="9"/>
  <c r="B9" i="9" s="1"/>
  <c r="F16" i="9"/>
  <c r="E16" i="9"/>
  <c r="E10" i="9"/>
  <c r="B10" i="9" s="1"/>
  <c r="E17" i="9"/>
  <c r="B17" i="9" s="1"/>
  <c r="F14" i="9" l="1"/>
  <c r="F19" i="9"/>
  <c r="E14" i="9"/>
  <c r="B15" i="9"/>
  <c r="B16" i="9"/>
  <c r="E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<sst xmlns="http://schemas.openxmlformats.org/spreadsheetml/2006/main" count="4338" uniqueCount="3399">
  <si>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</si>
  <si>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</si>
  <si>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</si>
  <si>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</si>
  <si>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</si>
  <si>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</si>
  <si>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</si>
  <si>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</si>
  <si>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</si>
  <si>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</si>
  <si>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</si>
  <si>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</si>
  <si>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</si>
  <si>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</si>
  <si>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</si>
  <si>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</si>
  <si>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</si>
  <si>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</si>
  <si>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</si>
  <si>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</si>
  <si>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</si>
  <si>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</si>
  <si>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</si>
  <si>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</si>
  <si>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</si>
  <si>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</si>
  <si>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</si>
  <si>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</si>
  <si>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</si>
  <si>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</si>
  <si>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</si>
  <si>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ŠKOLA ZA CESTOVNI PROMET ZAGREB</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</si>
  <si>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</si>
  <si>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</si>
  <si>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</si>
  <si>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</si>
  <si>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</si>
  <si>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</si>
  <si>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</si>
  <si>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</si>
  <si>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</si>
  <si>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</si>
  <si>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</si>
  <si>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</si>
  <si>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</si>
  <si>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</si>
  <si>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</si>
  <si>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</si>
  <si>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</si>
  <si>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16615 - ŠKOLA ZA CESTOVNI PROMET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</si>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</sst>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1142611.81</v>
      </c>
      <c r="D2" s="6">
        <f>'PR-RAS'!E6</f>
        <v>1251202.2300000002</v>
      </c>
      <c r="E2" s="6">
        <v>0</v>
      </c>
      <c r="F2" s="6">
        <v>0</v>
      </c>
      <c r="G2" s="7">
        <f t="shared" ref="G2:G264" si="0">(B2/1000)*(C2*1+D2*2)</f>
        <v>3645.0162700000005</v>
      </c>
      <c r="H2" s="7">
        <f t="shared" ref="H2:H264" si="1">ABS(C2-ROUND(C2,0))+ABS(D2-ROUND(D2,0))</f>
        <v>0.42000000015832484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832817.69000000006</v>
      </c>
      <c r="D46" s="1">
        <f>'PR-RAS'!E50</f>
        <v>890287.51</v>
      </c>
      <c r="E46" s="1">
        <v>0</v>
      </c>
      <c r="F46" s="1">
        <v>0</v>
      </c>
      <c r="G46" s="2">
        <f t="shared" si="0"/>
        <v>117602.67194999999</v>
      </c>
      <c r="H46" s="2">
        <f t="shared" si="1"/>
        <v>0.79999999993015081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7443.36</v>
      </c>
      <c r="D50" s="1">
        <f>'PR-RAS'!E54</f>
        <v>0</v>
      </c>
      <c r="E50" s="1">
        <v>0</v>
      </c>
      <c r="F50" s="1">
        <v>0</v>
      </c>
      <c r="G50" s="2">
        <f t="shared" si="0"/>
        <v>364.72464000000002</v>
      </c>
      <c r="H50" s="2">
        <f t="shared" si="1"/>
        <v>0.35999999999967258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7443.36</v>
      </c>
      <c r="D53" s="1">
        <f>'PR-RAS'!E57</f>
        <v>0</v>
      </c>
      <c r="E53" s="1">
        <v>0</v>
      </c>
      <c r="F53" s="1">
        <v>0</v>
      </c>
      <c r="G53" s="2">
        <f t="shared" si="0"/>
        <v>387.05471999999997</v>
      </c>
      <c r="H53" s="2">
        <f t="shared" si="1"/>
        <v>0.35999999999967258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805873.42</v>
      </c>
      <c r="D64" s="1">
        <f>'PR-RAS'!E68</f>
        <v>880558.22</v>
      </c>
      <c r="E64" s="1">
        <v>0</v>
      </c>
      <c r="F64" s="1">
        <v>0</v>
      </c>
      <c r="G64" s="2">
        <f t="shared" si="0"/>
        <v>161720.36118000001</v>
      </c>
      <c r="H64" s="2">
        <f t="shared" si="1"/>
        <v>0.64000000001396984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805873.42</v>
      </c>
      <c r="D65" s="1">
        <f>'PR-RAS'!E69</f>
        <v>880558.22</v>
      </c>
      <c r="E65" s="1">
        <v>0</v>
      </c>
      <c r="F65" s="1">
        <v>0</v>
      </c>
      <c r="G65" s="2">
        <f t="shared" si="0"/>
        <v>164287.35104000001</v>
      </c>
      <c r="H65" s="2">
        <f t="shared" si="1"/>
        <v>0.64000000001396984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15742.74</v>
      </c>
      <c r="D70" s="1">
        <f>'PR-RAS'!E74</f>
        <v>9729.2900000000009</v>
      </c>
      <c r="E70" s="1">
        <v>0</v>
      </c>
      <c r="F70" s="1">
        <v>0</v>
      </c>
      <c r="G70" s="2">
        <f t="shared" si="0"/>
        <v>2428.8910800000003</v>
      </c>
      <c r="H70" s="2">
        <f t="shared" si="1"/>
        <v>0.55000000000109139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15742.74</v>
      </c>
      <c r="D71" s="1">
        <f>'PR-RAS'!E75</f>
        <v>9729.2900000000009</v>
      </c>
      <c r="E71" s="1">
        <v>0</v>
      </c>
      <c r="F71" s="1">
        <v>0</v>
      </c>
      <c r="G71" s="2">
        <f t="shared" si="0"/>
        <v>2464.0924</v>
      </c>
      <c r="H71" s="2">
        <f t="shared" si="1"/>
        <v>0.55000000000109139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3758.17</v>
      </c>
      <c r="D73" s="1">
        <f>'PR-RAS'!E77</f>
        <v>0</v>
      </c>
      <c r="E73" s="1">
        <v>0</v>
      </c>
      <c r="F73" s="1">
        <v>0</v>
      </c>
      <c r="G73" s="2">
        <f t="shared" si="0"/>
        <v>270.58823999999998</v>
      </c>
      <c r="H73" s="2">
        <f t="shared" si="1"/>
        <v>0.17000000000007276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3758.17</v>
      </c>
      <c r="D76" s="1">
        <f>'PR-RAS'!E80</f>
        <v>0</v>
      </c>
      <c r="E76" s="1">
        <v>0</v>
      </c>
      <c r="F76" s="1">
        <v>0</v>
      </c>
      <c r="G76" s="2">
        <f t="shared" si="0"/>
        <v>281.86275000000001</v>
      </c>
      <c r="H76" s="2">
        <f t="shared" si="1"/>
        <v>0.17000000000007276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1707.21</v>
      </c>
      <c r="D78" s="1">
        <f>'PR-RAS'!E82</f>
        <v>1524.2</v>
      </c>
      <c r="E78" s="1">
        <v>0</v>
      </c>
      <c r="F78" s="1">
        <v>0</v>
      </c>
      <c r="G78" s="2">
        <f t="shared" si="0"/>
        <v>366.18197000000004</v>
      </c>
      <c r="H78" s="2">
        <f t="shared" si="1"/>
        <v>0.41000000000008185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1707.21</v>
      </c>
      <c r="D79" s="1">
        <f>'PR-RAS'!E83</f>
        <v>1524.2</v>
      </c>
      <c r="E79" s="1">
        <v>0</v>
      </c>
      <c r="F79" s="1">
        <v>0</v>
      </c>
      <c r="G79" s="2">
        <f t="shared" si="0"/>
        <v>370.93758000000003</v>
      </c>
      <c r="H79" s="2">
        <f t="shared" si="1"/>
        <v>0.41000000000008185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1.26</v>
      </c>
      <c r="D81" s="1">
        <f>'PR-RAS'!E85</f>
        <v>7.2</v>
      </c>
      <c r="E81" s="1">
        <v>0</v>
      </c>
      <c r="F81" s="1">
        <v>0</v>
      </c>
      <c r="G81" s="2">
        <f t="shared" si="0"/>
        <v>1.2528000000000001</v>
      </c>
      <c r="H81" s="2">
        <f t="shared" si="1"/>
        <v>0.46000000000000019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1705.95</v>
      </c>
      <c r="D84" s="1">
        <f>'PR-RAS'!E88</f>
        <v>1517</v>
      </c>
      <c r="E84" s="1">
        <v>0</v>
      </c>
      <c r="F84" s="1">
        <v>0</v>
      </c>
      <c r="G84" s="2">
        <f t="shared" si="0"/>
        <v>393.41584999999998</v>
      </c>
      <c r="H84" s="2">
        <f t="shared" si="1"/>
        <v>4.9999999999954525E-2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382.24</v>
      </c>
      <c r="D102" s="1">
        <f>'PR-RAS'!E106</f>
        <v>1869.8</v>
      </c>
      <c r="E102" s="1">
        <v>0</v>
      </c>
      <c r="F102" s="1">
        <v>0</v>
      </c>
      <c r="G102" s="2">
        <f t="shared" si="0"/>
        <v>416.30584000000005</v>
      </c>
      <c r="H102" s="2">
        <f t="shared" si="1"/>
        <v>0.44000000000005457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382.24</v>
      </c>
      <c r="D108" s="1">
        <f>'PR-RAS'!E112</f>
        <v>1869.8</v>
      </c>
      <c r="E108" s="1">
        <v>0</v>
      </c>
      <c r="F108" s="1">
        <v>0</v>
      </c>
      <c r="G108" s="2">
        <f t="shared" si="0"/>
        <v>441.03688</v>
      </c>
      <c r="H108" s="2">
        <f t="shared" si="1"/>
        <v>0.44000000000005457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382.24</v>
      </c>
      <c r="D113" s="1">
        <f>'PR-RAS'!E117</f>
        <v>1869.8</v>
      </c>
      <c r="E113" s="1">
        <v>0</v>
      </c>
      <c r="F113" s="1">
        <v>0</v>
      </c>
      <c r="G113" s="2">
        <f t="shared" si="0"/>
        <v>461.64608000000004</v>
      </c>
      <c r="H113" s="2">
        <f t="shared" si="1"/>
        <v>0.44000000000005457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134781.89000000001</v>
      </c>
      <c r="D120" s="1">
        <f>'PR-RAS'!E124</f>
        <v>179419.61000000002</v>
      </c>
      <c r="E120" s="1">
        <v>0</v>
      </c>
      <c r="F120" s="1">
        <v>0</v>
      </c>
      <c r="G120" s="2">
        <f t="shared" si="0"/>
        <v>58740.912090000005</v>
      </c>
      <c r="H120" s="2">
        <f t="shared" si="1"/>
        <v>0.49999999997089617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133454.66</v>
      </c>
      <c r="D121" s="1">
        <f>'PR-RAS'!E125</f>
        <v>177419.61000000002</v>
      </c>
      <c r="E121" s="1">
        <v>0</v>
      </c>
      <c r="F121" s="1">
        <v>0</v>
      </c>
      <c r="G121" s="2">
        <f t="shared" si="0"/>
        <v>58595.265599999999</v>
      </c>
      <c r="H121" s="2">
        <f t="shared" si="1"/>
        <v>0.72999999998137355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382.87</v>
      </c>
      <c r="D122" s="1">
        <f>'PR-RAS'!E126</f>
        <v>246.44</v>
      </c>
      <c r="E122" s="1">
        <v>0</v>
      </c>
      <c r="F122" s="1">
        <v>0</v>
      </c>
      <c r="G122" s="2">
        <f t="shared" si="0"/>
        <v>105.96575</v>
      </c>
      <c r="H122" s="2">
        <f t="shared" si="1"/>
        <v>0.56999999999999318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133071.79</v>
      </c>
      <c r="D123" s="1">
        <f>'PR-RAS'!E127</f>
        <v>177173.17</v>
      </c>
      <c r="E123" s="1">
        <v>0</v>
      </c>
      <c r="F123" s="1">
        <v>0</v>
      </c>
      <c r="G123" s="2">
        <f t="shared" si="0"/>
        <v>59465.011859999999</v>
      </c>
      <c r="H123" s="2">
        <f t="shared" si="1"/>
        <v>0.38000000000465661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1327.23</v>
      </c>
      <c r="D124" s="1">
        <f>'PR-RAS'!E128</f>
        <v>2000</v>
      </c>
      <c r="E124" s="1">
        <v>0</v>
      </c>
      <c r="F124" s="1">
        <v>0</v>
      </c>
      <c r="G124" s="2">
        <f t="shared" si="0"/>
        <v>655.24928999999997</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1327.23</v>
      </c>
      <c r="D125" s="1">
        <f>'PR-RAS'!E129</f>
        <v>2000</v>
      </c>
      <c r="E125" s="1">
        <v>0</v>
      </c>
      <c r="F125" s="1">
        <v>0</v>
      </c>
      <c r="G125" s="2">
        <f t="shared" si="0"/>
        <v>660.57651999999996</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172095.09000000003</v>
      </c>
      <c r="D129" s="1">
        <f>'PR-RAS'!E133</f>
        <v>178101.11000000002</v>
      </c>
      <c r="E129" s="1">
        <v>0</v>
      </c>
      <c r="F129" s="1">
        <v>0</v>
      </c>
      <c r="G129" s="2">
        <f t="shared" si="0"/>
        <v>67622.055680000005</v>
      </c>
      <c r="H129" s="2">
        <f t="shared" si="1"/>
        <v>0.20000000004074536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172095.09000000003</v>
      </c>
      <c r="D130" s="1">
        <f>'PR-RAS'!E134</f>
        <v>178101.11000000002</v>
      </c>
      <c r="E130" s="1">
        <v>0</v>
      </c>
      <c r="F130" s="1">
        <v>0</v>
      </c>
      <c r="G130" s="2">
        <f t="shared" si="0"/>
        <v>68150.352990000014</v>
      </c>
      <c r="H130" s="2">
        <f t="shared" si="1"/>
        <v>0.20000000004074536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103924.32</v>
      </c>
      <c r="D131" s="1">
        <f>'PR-RAS'!E135</f>
        <v>116085.97</v>
      </c>
      <c r="E131" s="1">
        <v>0</v>
      </c>
      <c r="F131" s="1">
        <v>0</v>
      </c>
      <c r="G131" s="2">
        <f t="shared" si="0"/>
        <v>43692.513800000001</v>
      </c>
      <c r="H131" s="2">
        <f t="shared" si="1"/>
        <v>0.35000000000582077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68170.77</v>
      </c>
      <c r="D132" s="1">
        <f>'PR-RAS'!E136</f>
        <v>29208.01</v>
      </c>
      <c r="E132" s="1">
        <v>0</v>
      </c>
      <c r="F132" s="1">
        <v>0</v>
      </c>
      <c r="G132" s="2">
        <f t="shared" si="0"/>
        <v>16582.869490000001</v>
      </c>
      <c r="H132" s="2">
        <f t="shared" si="1"/>
        <v>0.23999999999432475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32807.129999999997</v>
      </c>
      <c r="E133" s="1">
        <v>0</v>
      </c>
      <c r="F133" s="1">
        <v>0</v>
      </c>
      <c r="G133" s="2">
        <f t="shared" si="0"/>
        <v>8661.0823199999995</v>
      </c>
      <c r="H133" s="2">
        <f t="shared" si="1"/>
        <v>0.12999999999738066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827.69</v>
      </c>
      <c r="D135" s="1">
        <f>'PR-RAS'!E139</f>
        <v>0</v>
      </c>
      <c r="E135" s="1">
        <v>0</v>
      </c>
      <c r="F135" s="1">
        <v>0</v>
      </c>
      <c r="G135" s="2">
        <f t="shared" si="0"/>
        <v>110.91046000000001</v>
      </c>
      <c r="H135" s="2">
        <f t="shared" si="1"/>
        <v>0.30999999999994543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827.69</v>
      </c>
      <c r="D146" s="1">
        <f>'PR-RAS'!E150</f>
        <v>0</v>
      </c>
      <c r="E146" s="1">
        <v>0</v>
      </c>
      <c r="F146" s="1">
        <v>0</v>
      </c>
      <c r="G146" s="2">
        <f t="shared" si="0"/>
        <v>120.01505</v>
      </c>
      <c r="H146" s="2">
        <f t="shared" si="1"/>
        <v>0.30999999999994543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1173774.79</v>
      </c>
      <c r="D147" s="1">
        <f>'PR-RAS'!E151</f>
        <v>1271454.83</v>
      </c>
      <c r="E147" s="1">
        <v>0</v>
      </c>
      <c r="F147" s="1">
        <v>0</v>
      </c>
      <c r="G147" s="2">
        <f t="shared" si="0"/>
        <v>542635.92969999998</v>
      </c>
      <c r="H147" s="2">
        <f t="shared" si="1"/>
        <v>0.37999999988824129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862791.39</v>
      </c>
      <c r="D148" s="1">
        <f>'PR-RAS'!E152</f>
        <v>936670.99</v>
      </c>
      <c r="E148" s="1">
        <v>0</v>
      </c>
      <c r="F148" s="1">
        <v>0</v>
      </c>
      <c r="G148" s="2">
        <f t="shared" si="0"/>
        <v>402211.60538999998</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714066.75</v>
      </c>
      <c r="D149" s="1">
        <f>'PR-RAS'!E153</f>
        <v>775767.35</v>
      </c>
      <c r="E149" s="1">
        <v>0</v>
      </c>
      <c r="F149" s="1">
        <v>0</v>
      </c>
      <c r="G149" s="2">
        <f t="shared" si="0"/>
        <v>335309.01459999999</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698942.69</v>
      </c>
      <c r="D150" s="1">
        <f>'PR-RAS'!E154</f>
        <v>740382.95</v>
      </c>
      <c r="E150" s="1">
        <v>0</v>
      </c>
      <c r="F150" s="1">
        <v>0</v>
      </c>
      <c r="G150" s="2">
        <f t="shared" si="0"/>
        <v>324776.57990999997</v>
      </c>
      <c r="H150" s="2">
        <f t="shared" si="1"/>
        <v>0.36000000010244548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15124.06</v>
      </c>
      <c r="D152" s="1">
        <f>'PR-RAS'!E156</f>
        <v>35384.400000000001</v>
      </c>
      <c r="E152" s="1">
        <v>0</v>
      </c>
      <c r="F152" s="1">
        <v>0</v>
      </c>
      <c r="G152" s="2">
        <f t="shared" si="0"/>
        <v>12969.82186</v>
      </c>
      <c r="H152" s="2">
        <f t="shared" si="1"/>
        <v>0.46000000000094587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30903.62</v>
      </c>
      <c r="D154" s="1">
        <f>'PR-RAS'!E158</f>
        <v>32901.919999999998</v>
      </c>
      <c r="E154" s="1">
        <v>0</v>
      </c>
      <c r="F154" s="1">
        <v>0</v>
      </c>
      <c r="G154" s="2">
        <f t="shared" si="0"/>
        <v>14796.241379999998</v>
      </c>
      <c r="H154" s="2">
        <f t="shared" si="1"/>
        <v>0.46000000000276486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117821.02</v>
      </c>
      <c r="D155" s="1">
        <f>'PR-RAS'!E159</f>
        <v>128001.72</v>
      </c>
      <c r="E155" s="1">
        <v>0</v>
      </c>
      <c r="F155" s="1">
        <v>0</v>
      </c>
      <c r="G155" s="2">
        <f t="shared" si="0"/>
        <v>57568.966840000001</v>
      </c>
      <c r="H155" s="2">
        <f t="shared" si="1"/>
        <v>0.30000000000291038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117821.02</v>
      </c>
      <c r="D157" s="1">
        <f>'PR-RAS'!E161</f>
        <v>128001.72</v>
      </c>
      <c r="E157" s="1">
        <v>0</v>
      </c>
      <c r="F157" s="1">
        <v>0</v>
      </c>
      <c r="G157" s="2">
        <f t="shared" si="0"/>
        <v>58316.615760000001</v>
      </c>
      <c r="H157" s="2">
        <f t="shared" si="1"/>
        <v>0.30000000000291038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305147.38</v>
      </c>
      <c r="D159" s="1">
        <f>'PR-RAS'!E163</f>
        <v>329071.26</v>
      </c>
      <c r="E159" s="1">
        <v>0</v>
      </c>
      <c r="F159" s="1">
        <v>0</v>
      </c>
      <c r="G159" s="2">
        <f t="shared" si="0"/>
        <v>152199.80420000001</v>
      </c>
      <c r="H159" s="2">
        <f t="shared" si="1"/>
        <v>0.64000000001396984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56534.239999999991</v>
      </c>
      <c r="D160" s="1">
        <f>'PR-RAS'!E164</f>
        <v>64088.51</v>
      </c>
      <c r="E160" s="1">
        <v>0</v>
      </c>
      <c r="F160" s="1">
        <v>0</v>
      </c>
      <c r="G160" s="2">
        <f t="shared" si="0"/>
        <v>29369.090340000002</v>
      </c>
      <c r="H160" s="2">
        <f t="shared" si="1"/>
        <v>0.72999999998864951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17842.02</v>
      </c>
      <c r="D161" s="1">
        <f>'PR-RAS'!E165</f>
        <v>18401.509999999998</v>
      </c>
      <c r="E161" s="1">
        <v>0</v>
      </c>
      <c r="F161" s="1">
        <v>0</v>
      </c>
      <c r="G161" s="2">
        <f t="shared" si="0"/>
        <v>8743.2063999999991</v>
      </c>
      <c r="H161" s="2">
        <f t="shared" si="1"/>
        <v>0.51000000000203727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37987.129999999997</v>
      </c>
      <c r="D162" s="1">
        <f>'PR-RAS'!E166</f>
        <v>44279.71</v>
      </c>
      <c r="E162" s="1">
        <v>0</v>
      </c>
      <c r="F162" s="1">
        <v>0</v>
      </c>
      <c r="G162" s="2">
        <f t="shared" si="0"/>
        <v>20373.994549999999</v>
      </c>
      <c r="H162" s="2">
        <f t="shared" si="1"/>
        <v>0.41999999999825377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705.09</v>
      </c>
      <c r="D163" s="1">
        <f>'PR-RAS'!E167</f>
        <v>1387.38</v>
      </c>
      <c r="E163" s="1">
        <v>0</v>
      </c>
      <c r="F163" s="1">
        <v>0</v>
      </c>
      <c r="G163" s="2">
        <f t="shared" si="0"/>
        <v>563.73570000000007</v>
      </c>
      <c r="H163" s="2">
        <f t="shared" si="1"/>
        <v>0.47000000000014097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19.91</v>
      </c>
      <c r="E164" s="1">
        <v>0</v>
      </c>
      <c r="F164" s="1">
        <v>0</v>
      </c>
      <c r="G164" s="2">
        <f t="shared" si="0"/>
        <v>6.4906600000000001</v>
      </c>
      <c r="H164" s="2">
        <f t="shared" si="1"/>
        <v>8.9999999999999858E-2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63773.759999999995</v>
      </c>
      <c r="D165" s="1">
        <f>'PR-RAS'!E169</f>
        <v>73082.010000000009</v>
      </c>
      <c r="E165" s="1">
        <v>0</v>
      </c>
      <c r="F165" s="1">
        <v>0</v>
      </c>
      <c r="G165" s="2">
        <f t="shared" si="0"/>
        <v>34429.795920000004</v>
      </c>
      <c r="H165" s="2">
        <f t="shared" si="1"/>
        <v>0.25000000001455192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14095.06</v>
      </c>
      <c r="D166" s="1">
        <f>'PR-RAS'!E170</f>
        <v>15184.09</v>
      </c>
      <c r="E166" s="1">
        <v>0</v>
      </c>
      <c r="F166" s="1">
        <v>0</v>
      </c>
      <c r="G166" s="2">
        <f t="shared" si="0"/>
        <v>7336.4345999999996</v>
      </c>
      <c r="H166" s="2">
        <f t="shared" si="1"/>
        <v>0.1499999999996362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18131.43</v>
      </c>
      <c r="D167" s="1">
        <f>'PR-RAS'!E171</f>
        <v>12128.6</v>
      </c>
      <c r="E167" s="1">
        <v>0</v>
      </c>
      <c r="F167" s="1">
        <v>0</v>
      </c>
      <c r="G167" s="2">
        <f t="shared" si="0"/>
        <v>7036.5125800000014</v>
      </c>
      <c r="H167" s="2">
        <f t="shared" si="1"/>
        <v>0.82999999999992724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26481.57</v>
      </c>
      <c r="D168" s="1">
        <f>'PR-RAS'!E172</f>
        <v>43831.5</v>
      </c>
      <c r="E168" s="1">
        <v>0</v>
      </c>
      <c r="F168" s="1">
        <v>0</v>
      </c>
      <c r="G168" s="2">
        <f t="shared" si="0"/>
        <v>19062.143190000003</v>
      </c>
      <c r="H168" s="2">
        <f t="shared" si="1"/>
        <v>0.93000000000029104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1273.56</v>
      </c>
      <c r="D169" s="1">
        <f>'PR-RAS'!E173</f>
        <v>1019.39</v>
      </c>
      <c r="E169" s="1">
        <v>0</v>
      </c>
      <c r="F169" s="1">
        <v>0</v>
      </c>
      <c r="G169" s="2">
        <f t="shared" si="0"/>
        <v>556.47312000000011</v>
      </c>
      <c r="H169" s="2">
        <f t="shared" si="1"/>
        <v>0.83000000000004093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3196.65</v>
      </c>
      <c r="D170" s="1">
        <f>'PR-RAS'!E174</f>
        <v>492.88</v>
      </c>
      <c r="E170" s="1">
        <v>0</v>
      </c>
      <c r="F170" s="1">
        <v>0</v>
      </c>
      <c r="G170" s="2">
        <f t="shared" si="0"/>
        <v>706.82729000000006</v>
      </c>
      <c r="H170" s="2">
        <f t="shared" si="1"/>
        <v>0.4699999999999136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595.49</v>
      </c>
      <c r="D172" s="1">
        <f>'PR-RAS'!E176</f>
        <v>425.55</v>
      </c>
      <c r="E172" s="1">
        <v>0</v>
      </c>
      <c r="F172" s="1">
        <v>0</v>
      </c>
      <c r="G172" s="2">
        <f t="shared" si="0"/>
        <v>247.36689000000004</v>
      </c>
      <c r="H172" s="2">
        <f t="shared" si="1"/>
        <v>0.93999999999999773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112659.84999999999</v>
      </c>
      <c r="D173" s="1">
        <f>'PR-RAS'!E177</f>
        <v>123714.92000000001</v>
      </c>
      <c r="E173" s="1">
        <v>0</v>
      </c>
      <c r="F173" s="1">
        <v>0</v>
      </c>
      <c r="G173" s="2">
        <f t="shared" si="0"/>
        <v>61935.426679999997</v>
      </c>
      <c r="H173" s="2">
        <f t="shared" si="1"/>
        <v>0.22999999999592546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3305.97</v>
      </c>
      <c r="D174" s="1">
        <f>'PR-RAS'!E178</f>
        <v>3012.5</v>
      </c>
      <c r="E174" s="1">
        <v>0</v>
      </c>
      <c r="F174" s="1">
        <v>0</v>
      </c>
      <c r="G174" s="2">
        <f t="shared" si="0"/>
        <v>1614.2578099999998</v>
      </c>
      <c r="H174" s="2">
        <f t="shared" si="1"/>
        <v>0.53000000000020009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4900.3500000000004</v>
      </c>
      <c r="D175" s="1">
        <f>'PR-RAS'!E179</f>
        <v>10476.15</v>
      </c>
      <c r="E175" s="1">
        <v>0</v>
      </c>
      <c r="F175" s="1">
        <v>0</v>
      </c>
      <c r="G175" s="2">
        <f t="shared" si="0"/>
        <v>4498.3611000000001</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1550.2</v>
      </c>
      <c r="D176" s="1">
        <f>'PR-RAS'!E180</f>
        <v>3049.77</v>
      </c>
      <c r="E176" s="1">
        <v>0</v>
      </c>
      <c r="F176" s="1">
        <v>0</v>
      </c>
      <c r="G176" s="2">
        <f t="shared" si="0"/>
        <v>1338.7044999999998</v>
      </c>
      <c r="H176" s="2">
        <f t="shared" si="1"/>
        <v>0.43000000000006366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4186.6400000000003</v>
      </c>
      <c r="D177" s="1">
        <f>'PR-RAS'!E181</f>
        <v>4429.8900000000003</v>
      </c>
      <c r="E177" s="1">
        <v>0</v>
      </c>
      <c r="F177" s="1">
        <v>0</v>
      </c>
      <c r="G177" s="2">
        <f t="shared" si="0"/>
        <v>2296.1699200000003</v>
      </c>
      <c r="H177" s="2">
        <f t="shared" si="1"/>
        <v>0.46999999999934516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17191.689999999999</v>
      </c>
      <c r="D178" s="1">
        <f>'PR-RAS'!E182</f>
        <v>19597.240000000002</v>
      </c>
      <c r="E178" s="1">
        <v>0</v>
      </c>
      <c r="F178" s="1">
        <v>0</v>
      </c>
      <c r="G178" s="2">
        <f t="shared" si="0"/>
        <v>9980.3520899999985</v>
      </c>
      <c r="H178" s="2">
        <f t="shared" si="1"/>
        <v>0.55000000000291038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2594.0700000000002</v>
      </c>
      <c r="D179" s="1">
        <f>'PR-RAS'!E183</f>
        <v>5940</v>
      </c>
      <c r="E179" s="1">
        <v>0</v>
      </c>
      <c r="F179" s="1">
        <v>0</v>
      </c>
      <c r="G179" s="2">
        <f t="shared" si="0"/>
        <v>2576.3844599999998</v>
      </c>
      <c r="H179" s="2">
        <f t="shared" si="1"/>
        <v>7.0000000000163709E-2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67079.12</v>
      </c>
      <c r="D180" s="1">
        <f>'PR-RAS'!E184</f>
        <v>66786.820000000007</v>
      </c>
      <c r="E180" s="1">
        <v>0</v>
      </c>
      <c r="F180" s="1">
        <v>0</v>
      </c>
      <c r="G180" s="2">
        <f t="shared" si="0"/>
        <v>35916.844040000004</v>
      </c>
      <c r="H180" s="2">
        <f t="shared" si="1"/>
        <v>0.29999999998835847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5008.32</v>
      </c>
      <c r="D181" s="1">
        <f>'PR-RAS'!E185</f>
        <v>5382.33</v>
      </c>
      <c r="E181" s="1">
        <v>0</v>
      </c>
      <c r="F181" s="1">
        <v>0</v>
      </c>
      <c r="G181" s="2">
        <f t="shared" si="0"/>
        <v>2839.1363999999999</v>
      </c>
      <c r="H181" s="2">
        <f t="shared" si="1"/>
        <v>0.6499999999996362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6843.49</v>
      </c>
      <c r="D182" s="1">
        <f>'PR-RAS'!E186</f>
        <v>5040.22</v>
      </c>
      <c r="E182" s="1">
        <v>0</v>
      </c>
      <c r="F182" s="1">
        <v>0</v>
      </c>
      <c r="G182" s="2">
        <f t="shared" si="0"/>
        <v>3063.2313300000001</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61792.08</v>
      </c>
      <c r="D183" s="1">
        <f>'PR-RAS'!E187</f>
        <v>59971.56</v>
      </c>
      <c r="E183" s="1">
        <v>0</v>
      </c>
      <c r="F183" s="1">
        <v>0</v>
      </c>
      <c r="G183" s="2">
        <f t="shared" si="0"/>
        <v>33075.806400000001</v>
      </c>
      <c r="H183" s="2">
        <f t="shared" si="1"/>
        <v>0.52000000000407454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10387.449999999999</v>
      </c>
      <c r="D184" s="1">
        <f>'PR-RAS'!E188</f>
        <v>8214.26</v>
      </c>
      <c r="E184" s="1">
        <v>0</v>
      </c>
      <c r="F184" s="1">
        <v>0</v>
      </c>
      <c r="G184" s="2">
        <f t="shared" si="0"/>
        <v>4907.32251</v>
      </c>
      <c r="H184" s="2">
        <f t="shared" si="1"/>
        <v>0.70999999999912689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2305.19</v>
      </c>
      <c r="D185" s="1">
        <f>'PR-RAS'!E189</f>
        <v>1919.37</v>
      </c>
      <c r="E185" s="1">
        <v>0</v>
      </c>
      <c r="F185" s="1">
        <v>0</v>
      </c>
      <c r="G185" s="2">
        <f t="shared" si="0"/>
        <v>1130.4831200000001</v>
      </c>
      <c r="H185" s="2">
        <f t="shared" si="1"/>
        <v>0.55999999999994543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1431.04</v>
      </c>
      <c r="D186" s="1">
        <f>'PR-RAS'!E190</f>
        <v>1265.55</v>
      </c>
      <c r="E186" s="1">
        <v>0</v>
      </c>
      <c r="F186" s="1">
        <v>0</v>
      </c>
      <c r="G186" s="2">
        <f t="shared" si="0"/>
        <v>732.99590000000001</v>
      </c>
      <c r="H186" s="2">
        <f t="shared" si="1"/>
        <v>0.49000000000000909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2561</v>
      </c>
      <c r="D187" s="1">
        <f>'PR-RAS'!E191</f>
        <v>546.88</v>
      </c>
      <c r="E187" s="1">
        <v>0</v>
      </c>
      <c r="F187" s="1">
        <v>0</v>
      </c>
      <c r="G187" s="2">
        <f t="shared" si="0"/>
        <v>679.78536000000008</v>
      </c>
      <c r="H187" s="2">
        <f t="shared" si="1"/>
        <v>0.12000000000000455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500</v>
      </c>
      <c r="E188" s="1">
        <v>0</v>
      </c>
      <c r="F188" s="1">
        <v>0</v>
      </c>
      <c r="G188" s="2">
        <f t="shared" si="0"/>
        <v>187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2572.83</v>
      </c>
      <c r="D189" s="1">
        <f>'PR-RAS'!E193</f>
        <v>3015.86</v>
      </c>
      <c r="E189" s="1">
        <v>0</v>
      </c>
      <c r="F189" s="1">
        <v>0</v>
      </c>
      <c r="G189" s="2">
        <f t="shared" si="0"/>
        <v>1617.6553999999999</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1517.39</v>
      </c>
      <c r="D191" s="1">
        <f>'PR-RAS'!E195</f>
        <v>966.6</v>
      </c>
      <c r="E191" s="1">
        <v>0</v>
      </c>
      <c r="F191" s="1">
        <v>0</v>
      </c>
      <c r="G191" s="2">
        <f t="shared" si="0"/>
        <v>655.61210000000005</v>
      </c>
      <c r="H191" s="2">
        <f t="shared" si="1"/>
        <v>0.79000000000007731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5796.2</v>
      </c>
      <c r="D192" s="1">
        <f>'PR-RAS'!E196</f>
        <v>5712.58</v>
      </c>
      <c r="E192" s="1">
        <v>0</v>
      </c>
      <c r="F192" s="1">
        <v>0</v>
      </c>
      <c r="G192" s="2">
        <f t="shared" si="0"/>
        <v>3289.2797600000004</v>
      </c>
      <c r="H192" s="2">
        <f t="shared" si="1"/>
        <v>0.61999999999989086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4117.09</v>
      </c>
      <c r="D198" s="1">
        <f>'PR-RAS'!E202</f>
        <v>3315.81</v>
      </c>
      <c r="E198" s="1">
        <v>0</v>
      </c>
      <c r="F198" s="1">
        <v>0</v>
      </c>
      <c r="G198" s="2">
        <f t="shared" si="0"/>
        <v>2117.4958699999997</v>
      </c>
      <c r="H198" s="2">
        <f t="shared" si="1"/>
        <v>0.28000000000020009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4117.09</v>
      </c>
      <c r="D201" s="1">
        <f>'PR-RAS'!E205</f>
        <v>3315.81</v>
      </c>
      <c r="E201" s="1">
        <v>0</v>
      </c>
      <c r="F201" s="1">
        <v>0</v>
      </c>
      <c r="G201" s="2">
        <f t="shared" si="0"/>
        <v>2149.7419999999997</v>
      </c>
      <c r="H201" s="2">
        <f t="shared" si="1"/>
        <v>0.28000000000020009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1679.11</v>
      </c>
      <c r="D206" s="1">
        <f>'PR-RAS'!E210</f>
        <v>2396.77</v>
      </c>
      <c r="E206" s="1">
        <v>0</v>
      </c>
      <c r="F206" s="1">
        <v>0</v>
      </c>
      <c r="G206" s="2">
        <f t="shared" si="0"/>
        <v>1326.8932499999999</v>
      </c>
      <c r="H206" s="2">
        <f t="shared" si="1"/>
        <v>0.33999999999991815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1426.36</v>
      </c>
      <c r="D207" s="1">
        <f>'PR-RAS'!E211</f>
        <v>2240.39</v>
      </c>
      <c r="E207" s="1">
        <v>0</v>
      </c>
      <c r="F207" s="1">
        <v>0</v>
      </c>
      <c r="G207" s="2">
        <f t="shared" si="0"/>
        <v>1216.8708399999998</v>
      </c>
      <c r="H207" s="2">
        <f t="shared" si="1"/>
        <v>0.74999999999977263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252.75</v>
      </c>
      <c r="D209" s="1">
        <f>'PR-RAS'!E213</f>
        <v>156.38</v>
      </c>
      <c r="E209" s="1">
        <v>0</v>
      </c>
      <c r="F209" s="1">
        <v>0</v>
      </c>
      <c r="G209" s="2">
        <f t="shared" si="0"/>
        <v>117.62607999999999</v>
      </c>
      <c r="H209" s="2">
        <f t="shared" si="1"/>
        <v>0.62999999999999545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39.82</v>
      </c>
      <c r="D220" s="1">
        <f>'PR-RAS'!E224</f>
        <v>0</v>
      </c>
      <c r="E220" s="1">
        <v>0</v>
      </c>
      <c r="F220" s="1">
        <v>0</v>
      </c>
      <c r="G220" s="2">
        <f t="shared" si="0"/>
        <v>8.72058</v>
      </c>
      <c r="H220" s="2">
        <f t="shared" si="1"/>
        <v>0.17999999999999972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39.82</v>
      </c>
      <c r="D227" s="1">
        <f>'PR-RAS'!E231</f>
        <v>0</v>
      </c>
      <c r="E227" s="1">
        <v>0</v>
      </c>
      <c r="F227" s="1">
        <v>0</v>
      </c>
      <c r="G227" s="2">
        <f t="shared" si="0"/>
        <v>8.9993200000000009</v>
      </c>
      <c r="H227" s="2">
        <f t="shared" si="1"/>
        <v>0.17999999999999972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39.82</v>
      </c>
      <c r="D228" s="1">
        <f>'PR-RAS'!E232</f>
        <v>0</v>
      </c>
      <c r="E228" s="1">
        <v>0</v>
      </c>
      <c r="F228" s="1">
        <v>0</v>
      </c>
      <c r="G228" s="2">
        <f t="shared" si="0"/>
        <v>9.0391399999999997</v>
      </c>
      <c r="H228" s="2">
        <f t="shared" si="1"/>
        <v>0.17999999999999972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1173774.79</v>
      </c>
      <c r="D285" s="1">
        <f>'PR-RAS'!E289</f>
        <v>1271454.83</v>
      </c>
      <c r="E285" s="1">
        <v>0</v>
      </c>
      <c r="F285" s="1">
        <v>0</v>
      </c>
      <c r="G285" s="2">
        <f t="shared" si="8"/>
        <v>1055538.3838</v>
      </c>
      <c r="H285" s="2">
        <f t="shared" si="9"/>
        <v>0.37999999988824129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31162.979999999981</v>
      </c>
      <c r="D287" s="1">
        <f>'PR-RAS'!E291</f>
        <v>20252.59999999986</v>
      </c>
      <c r="E287" s="1">
        <v>0</v>
      </c>
      <c r="F287" s="1">
        <v>0</v>
      </c>
      <c r="G287" s="2">
        <f t="shared" si="8"/>
        <v>20497.099479999913</v>
      </c>
      <c r="H287" s="2">
        <f t="shared" si="9"/>
        <v>0.42000000015832484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243665.36</v>
      </c>
      <c r="D288" s="1">
        <f>'PR-RAS'!E292</f>
        <v>102992</v>
      </c>
      <c r="E288" s="1">
        <v>0</v>
      </c>
      <c r="F288" s="1">
        <v>0</v>
      </c>
      <c r="G288" s="2">
        <f t="shared" si="8"/>
        <v>129049.36631999999</v>
      </c>
      <c r="H288" s="2">
        <f t="shared" si="9"/>
        <v>0.35999999998603016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99959.84</v>
      </c>
      <c r="D290" s="1">
        <f>'PR-RAS'!E294</f>
        <v>632174.02</v>
      </c>
      <c r="E290" s="1">
        <v>0</v>
      </c>
      <c r="F290" s="1">
        <v>0</v>
      </c>
      <c r="G290" s="2">
        <f t="shared" si="8"/>
        <v>394284.97732000001</v>
      </c>
      <c r="H290" s="2">
        <f t="shared" si="9"/>
        <v>0.18000000002211891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99959.84</v>
      </c>
      <c r="D291" s="1">
        <f>'PR-RAS'!E295</f>
        <v>564679.93999999994</v>
      </c>
      <c r="E291" s="1">
        <v>0</v>
      </c>
      <c r="F291" s="1">
        <v>0</v>
      </c>
      <c r="G291" s="2">
        <f t="shared" si="8"/>
        <v>356502.71879999997</v>
      </c>
      <c r="H291" s="2">
        <f t="shared" si="9"/>
        <v>0.22000000005937181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6769.3600000000006</v>
      </c>
      <c r="D293" s="1">
        <f>'PR-RAS'!E298</f>
        <v>6320</v>
      </c>
      <c r="E293" s="1">
        <v>0</v>
      </c>
      <c r="F293" s="1">
        <v>0</v>
      </c>
      <c r="G293" s="2">
        <f t="shared" si="8"/>
        <v>5667.5331200000001</v>
      </c>
      <c r="H293" s="2">
        <f t="shared" si="9"/>
        <v>0.36000000000058208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6769.3600000000006</v>
      </c>
      <c r="D306" s="1">
        <f>'PR-RAS'!E311</f>
        <v>6320</v>
      </c>
      <c r="E306" s="1">
        <v>0</v>
      </c>
      <c r="F306" s="1">
        <v>0</v>
      </c>
      <c r="G306" s="2">
        <f t="shared" si="8"/>
        <v>5919.8548000000001</v>
      </c>
      <c r="H306" s="2">
        <f t="shared" si="9"/>
        <v>0.36000000000058208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133.22</v>
      </c>
      <c r="D307" s="1">
        <f>'PR-RAS'!E312</f>
        <v>0</v>
      </c>
      <c r="E307" s="1">
        <v>0</v>
      </c>
      <c r="F307" s="1">
        <v>0</v>
      </c>
      <c r="G307" s="2">
        <f t="shared" si="8"/>
        <v>40.765319999999996</v>
      </c>
      <c r="H307" s="2">
        <f t="shared" si="9"/>
        <v>0.21999999999999886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133.22</v>
      </c>
      <c r="D308" s="1">
        <f>'PR-RAS'!E313</f>
        <v>0</v>
      </c>
      <c r="E308" s="1">
        <v>0</v>
      </c>
      <c r="F308" s="1">
        <v>0</v>
      </c>
      <c r="G308" s="2">
        <f t="shared" si="8"/>
        <v>40.898539999999997</v>
      </c>
      <c r="H308" s="2">
        <f t="shared" si="9"/>
        <v>0.21999999999999886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6636.14</v>
      </c>
      <c r="D321" s="1">
        <f>'PR-RAS'!E326</f>
        <v>6320</v>
      </c>
      <c r="E321" s="1">
        <v>0</v>
      </c>
      <c r="F321" s="1">
        <v>0</v>
      </c>
      <c r="G321" s="2">
        <f t="shared" si="8"/>
        <v>6168.3648000000003</v>
      </c>
      <c r="H321" s="2">
        <f t="shared" si="9"/>
        <v>0.14000000000032742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6636.14</v>
      </c>
      <c r="D322" s="1">
        <f>'PR-RAS'!E327</f>
        <v>6320</v>
      </c>
      <c r="E322" s="1">
        <v>0</v>
      </c>
      <c r="F322" s="1">
        <v>0</v>
      </c>
      <c r="G322" s="2">
        <f t="shared" si="8"/>
        <v>6187.6409400000002</v>
      </c>
      <c r="H322" s="2">
        <f t="shared" si="9"/>
        <v>0.14000000000032742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6646.63</v>
      </c>
      <c r="D345" s="1">
        <f>'PR-RAS'!E350</f>
        <v>3584.5299999999997</v>
      </c>
      <c r="E345" s="1">
        <v>0</v>
      </c>
      <c r="F345" s="1">
        <v>0</v>
      </c>
      <c r="G345" s="2">
        <f t="shared" si="8"/>
        <v>4752.5973599999988</v>
      </c>
      <c r="H345" s="2">
        <f t="shared" si="9"/>
        <v>0.84000000000014552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6646.63</v>
      </c>
      <c r="D358" s="1">
        <f>'PR-RAS'!E363</f>
        <v>3584.5299999999997</v>
      </c>
      <c r="E358" s="1">
        <v>0</v>
      </c>
      <c r="F358" s="1">
        <v>0</v>
      </c>
      <c r="G358" s="2">
        <f t="shared" si="8"/>
        <v>4932.201329999999</v>
      </c>
      <c r="H358" s="2">
        <f t="shared" si="9"/>
        <v>0.84000000000014552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2877.2200000000003</v>
      </c>
      <c r="D364" s="1">
        <f>'PR-RAS'!E369</f>
        <v>3584.5299999999997</v>
      </c>
      <c r="E364" s="1">
        <v>0</v>
      </c>
      <c r="F364" s="1">
        <v>0</v>
      </c>
      <c r="G364" s="2">
        <f t="shared" si="8"/>
        <v>3646.7996399999993</v>
      </c>
      <c r="H364" s="2">
        <f t="shared" si="9"/>
        <v>0.69000000000050932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2213.75</v>
      </c>
      <c r="D365" s="1">
        <f>'PR-RAS'!E370</f>
        <v>1721.53</v>
      </c>
      <c r="E365" s="1">
        <v>0</v>
      </c>
      <c r="F365" s="1">
        <v>0</v>
      </c>
      <c r="G365" s="2">
        <f t="shared" si="8"/>
        <v>2059.0788399999997</v>
      </c>
      <c r="H365" s="2">
        <f t="shared" si="9"/>
        <v>0.72000000000002728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663.47</v>
      </c>
      <c r="D366" s="1">
        <f>'PR-RAS'!E371</f>
        <v>0</v>
      </c>
      <c r="E366" s="1">
        <v>0</v>
      </c>
      <c r="F366" s="1">
        <v>0</v>
      </c>
      <c r="G366" s="2">
        <f t="shared" si="8"/>
        <v>242.16655</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1863</v>
      </c>
      <c r="E370" s="1">
        <v>0</v>
      </c>
      <c r="F370" s="1">
        <v>0</v>
      </c>
      <c r="G370" s="2">
        <f t="shared" si="8"/>
        <v>1374.894</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3769.41</v>
      </c>
      <c r="D386" s="1">
        <f>'PR-RAS'!E391</f>
        <v>0</v>
      </c>
      <c r="E386" s="1">
        <v>0</v>
      </c>
      <c r="F386" s="1">
        <v>0</v>
      </c>
      <c r="G386" s="2">
        <f t="shared" si="8"/>
        <v>1451.2228499999999</v>
      </c>
      <c r="H386" s="2">
        <f t="shared" si="9"/>
        <v>0.40999999999985448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3769.41</v>
      </c>
      <c r="D388" s="1">
        <f>'PR-RAS'!E393</f>
        <v>0</v>
      </c>
      <c r="E388" s="1">
        <v>0</v>
      </c>
      <c r="F388" s="1">
        <v>0</v>
      </c>
      <c r="G388" s="2">
        <f t="shared" si="8"/>
        <v>1458.7616700000001</v>
      </c>
      <c r="H388" s="2">
        <f t="shared" si="9"/>
        <v>0.40999999999985448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122.73000000000047</v>
      </c>
      <c r="D402" s="1">
        <f>'PR-RAS'!E407</f>
        <v>2735.4700000000003</v>
      </c>
      <c r="E402" s="1">
        <v>0</v>
      </c>
      <c r="F402" s="1">
        <v>0</v>
      </c>
      <c r="G402" s="2">
        <f t="shared" si="8"/>
        <v>2243.0616700000005</v>
      </c>
      <c r="H402" s="2">
        <f t="shared" si="9"/>
        <v>0.73999999999978172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115.2</v>
      </c>
      <c r="D404" s="1">
        <f>'PR-RAS'!E409</f>
        <v>0</v>
      </c>
      <c r="E404" s="1">
        <v>0</v>
      </c>
      <c r="F404" s="1">
        <v>0</v>
      </c>
      <c r="G404" s="2">
        <f t="shared" si="8"/>
        <v>46.425600000000003</v>
      </c>
      <c r="H404" s="2">
        <f t="shared" si="9"/>
        <v>0.20000000000000284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22294.7</v>
      </c>
      <c r="E405" s="1">
        <v>0</v>
      </c>
      <c r="F405" s="1">
        <v>0</v>
      </c>
      <c r="G405" s="2">
        <f t="shared" si="8"/>
        <v>18014.117600000001</v>
      </c>
      <c r="H405" s="2">
        <f t="shared" si="9"/>
        <v>0.2999999999992724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1149381.1700000002</v>
      </c>
      <c r="D407" s="1">
        <f>'PR-RAS'!E412</f>
        <v>1257522.2300000002</v>
      </c>
      <c r="E407" s="1">
        <v>0</v>
      </c>
      <c r="F407" s="1">
        <v>0</v>
      </c>
      <c r="G407" s="2">
        <f t="shared" si="8"/>
        <v>1487756.8057800005</v>
      </c>
      <c r="H407" s="2">
        <f t="shared" si="9"/>
        <v>0.40000000037252903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1180421.42</v>
      </c>
      <c r="D408" s="1">
        <f>'PR-RAS'!E413</f>
        <v>1275039.3600000001</v>
      </c>
      <c r="E408" s="1">
        <v>0</v>
      </c>
      <c r="F408" s="1">
        <v>0</v>
      </c>
      <c r="G408" s="2">
        <f t="shared" si="8"/>
        <v>1518313.5569799999</v>
      </c>
      <c r="H408" s="2">
        <f t="shared" si="9"/>
        <v>0.78000000002793968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31040.249999999767</v>
      </c>
      <c r="D410" s="1">
        <f>'PR-RAS'!E415</f>
        <v>17517.129999999888</v>
      </c>
      <c r="E410" s="1">
        <v>0</v>
      </c>
      <c r="F410" s="1">
        <v>0</v>
      </c>
      <c r="G410" s="2">
        <f t="shared" si="8"/>
        <v>27024.474589999812</v>
      </c>
      <c r="H410" s="2">
        <f t="shared" si="9"/>
        <v>0.37999999965541065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243780.56</v>
      </c>
      <c r="D411" s="1">
        <f>'PR-RAS'!E416</f>
        <v>80697.3</v>
      </c>
      <c r="E411" s="1">
        <v>0</v>
      </c>
      <c r="F411" s="1">
        <v>0</v>
      </c>
      <c r="G411" s="2">
        <f t="shared" si="8"/>
        <v>166121.8156</v>
      </c>
      <c r="H411" s="2">
        <f t="shared" si="9"/>
        <v>0.74000000000523869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99959.84</v>
      </c>
      <c r="D413" s="1">
        <f>'PR-RAS'!E418</f>
        <v>632174.02</v>
      </c>
      <c r="E413" s="1">
        <v>0</v>
      </c>
      <c r="F413" s="1">
        <v>0</v>
      </c>
      <c r="G413" s="2">
        <f t="shared" si="8"/>
        <v>562094.84655999998</v>
      </c>
      <c r="H413" s="2">
        <f t="shared" si="9"/>
        <v>0.18000000002211891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64712.11</v>
      </c>
      <c r="D522" s="1">
        <f>'PR-RAS'!E528</f>
        <v>34559.68</v>
      </c>
      <c r="E522" s="1">
        <v>0</v>
      </c>
      <c r="F522" s="1">
        <v>0</v>
      </c>
      <c r="G522" s="2">
        <f t="shared" ref="G522:G809" si="10">(B522/1000)*(C522*1+D522*2)</f>
        <v>69726.195869999996</v>
      </c>
      <c r="H522" s="2">
        <f t="shared" ref="H522:H809" si="11">ABS(C522-ROUND(C522,0))+ABS(D522-ROUND(D522,0))</f>
        <v>0.43000000000029104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64712.11</v>
      </c>
      <c r="D587" s="1">
        <f>'PR-RAS'!E593</f>
        <v>34559.68</v>
      </c>
      <c r="E587" s="1">
        <v>0</v>
      </c>
      <c r="F587" s="1">
        <v>0</v>
      </c>
      <c r="G587" s="2">
        <f t="shared" si="10"/>
        <v>78425.241419999991</v>
      </c>
      <c r="H587" s="2">
        <f t="shared" si="11"/>
        <v>0.43000000000029104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64712.11</v>
      </c>
      <c r="D599" s="1">
        <f>'PR-RAS'!E605</f>
        <v>34559.68</v>
      </c>
      <c r="E599" s="1">
        <v>0</v>
      </c>
      <c r="F599" s="1">
        <v>0</v>
      </c>
      <c r="G599" s="2">
        <f t="shared" si="10"/>
        <v>80031.219060000003</v>
      </c>
      <c r="H599" s="2">
        <f t="shared" si="11"/>
        <v>0.43000000000029104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64712.11</v>
      </c>
      <c r="D600" s="1">
        <f>'PR-RAS'!E606</f>
        <v>34559.68</v>
      </c>
      <c r="E600" s="1">
        <v>0</v>
      </c>
      <c r="F600" s="1">
        <v>0</v>
      </c>
      <c r="G600" s="2">
        <f t="shared" si="10"/>
        <v>80165.050529999993</v>
      </c>
      <c r="H600" s="2">
        <f t="shared" si="11"/>
        <v>0.43000000000029104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64712.11</v>
      </c>
      <c r="D630" s="1">
        <f>'PR-RAS'!E636</f>
        <v>34559.68</v>
      </c>
      <c r="E630" s="1">
        <v>0</v>
      </c>
      <c r="F630" s="1">
        <v>0</v>
      </c>
      <c r="G630" s="2">
        <f t="shared" si="10"/>
        <v>84179.994630000001</v>
      </c>
      <c r="H630" s="2">
        <f t="shared" si="11"/>
        <v>0.43000000000029104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1149381.1700000002</v>
      </c>
      <c r="D633" s="1">
        <f>'PR-RAS'!E639</f>
        <v>1257522.2300000002</v>
      </c>
      <c r="E633" s="1">
        <v>0</v>
      </c>
      <c r="F633" s="1">
        <v>0</v>
      </c>
      <c r="G633" s="2">
        <f t="shared" si="10"/>
        <v>2315916.9981600004</v>
      </c>
      <c r="H633" s="2">
        <f t="shared" si="11"/>
        <v>0.40000000037252903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1245133.53</v>
      </c>
      <c r="D634" s="1">
        <f>'PR-RAS'!E640</f>
        <v>1309599.04</v>
      </c>
      <c r="E634" s="1">
        <v>0</v>
      </c>
      <c r="F634" s="1">
        <v>0</v>
      </c>
      <c r="G634" s="2">
        <f t="shared" si="10"/>
        <v>2446121.90913</v>
      </c>
      <c r="H634" s="2">
        <f t="shared" si="11"/>
        <v>0.51000000000931323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95752.35999999987</v>
      </c>
      <c r="D636" s="1">
        <f>'PR-RAS'!E642</f>
        <v>52076.809999999823</v>
      </c>
      <c r="E636" s="1">
        <v>0</v>
      </c>
      <c r="F636" s="1">
        <v>0</v>
      </c>
      <c r="G636" s="2">
        <f t="shared" si="10"/>
        <v>126940.2972999997</v>
      </c>
      <c r="H636" s="2">
        <f t="shared" si="11"/>
        <v>0.55000000004656613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243780.56</v>
      </c>
      <c r="D637" s="1">
        <f>'PR-RAS'!E643</f>
        <v>80697.3</v>
      </c>
      <c r="E637" s="1">
        <v>0</v>
      </c>
      <c r="F637" s="1">
        <v>0</v>
      </c>
      <c r="G637" s="2">
        <f t="shared" si="10"/>
        <v>257691.40176000004</v>
      </c>
      <c r="H637" s="2">
        <f t="shared" si="11"/>
        <v>0.74000000000523869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148028.20000000013</v>
      </c>
      <c r="D639" s="1">
        <f>'PR-RAS'!E645</f>
        <v>28620.49000000018</v>
      </c>
      <c r="E639" s="1">
        <v>0</v>
      </c>
      <c r="F639" s="1">
        <v>0</v>
      </c>
      <c r="G639" s="2">
        <f t="shared" si="10"/>
        <v>130961.73684000032</v>
      </c>
      <c r="H639" s="2">
        <f t="shared" si="11"/>
        <v>0.69000000030791853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130512.58</v>
      </c>
      <c r="D641" s="1">
        <f>'PR-RAS'!E647</f>
        <v>148921.60000000001</v>
      </c>
      <c r="E641" s="1">
        <v>0</v>
      </c>
      <c r="F641" s="1">
        <v>0</v>
      </c>
      <c r="G641" s="2">
        <f t="shared" si="10"/>
        <v>274147.69920000003</v>
      </c>
      <c r="H641" s="2">
        <f t="shared" si="11"/>
        <v>0.819999999992433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273910.69</v>
      </c>
      <c r="D642" s="1">
        <f>'PR-RAS'!E649</f>
        <v>118349.63</v>
      </c>
      <c r="E642" s="1">
        <v>0</v>
      </c>
      <c r="F642" s="1">
        <v>0</v>
      </c>
      <c r="G642" s="2">
        <f t="shared" si="10"/>
        <v>327300.97795000003</v>
      </c>
      <c r="H642" s="2">
        <f t="shared" si="11"/>
        <v>0.67999999999301508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378197.52</v>
      </c>
      <c r="D643" s="1">
        <f>'PR-RAS'!E650</f>
        <v>449399.03</v>
      </c>
      <c r="E643" s="1">
        <v>0</v>
      </c>
      <c r="F643" s="1">
        <v>0</v>
      </c>
      <c r="G643" s="2">
        <f t="shared" si="10"/>
        <v>819831.16236000007</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467880.19</v>
      </c>
      <c r="D644" s="1">
        <f>'PR-RAS'!E651</f>
        <v>481226.48</v>
      </c>
      <c r="E644" s="1">
        <v>0</v>
      </c>
      <c r="F644" s="1">
        <v>0</v>
      </c>
      <c r="G644" s="2">
        <f t="shared" si="10"/>
        <v>919704.21545000002</v>
      </c>
      <c r="H644" s="2">
        <f t="shared" si="11"/>
        <v>0.66999999998370185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184228.01999999996</v>
      </c>
      <c r="D645" s="1">
        <f>'PR-RAS'!E652</f>
        <v>86522.180000000051</v>
      </c>
      <c r="E645" s="1">
        <v>0</v>
      </c>
      <c r="F645" s="1">
        <v>0</v>
      </c>
      <c r="G645" s="2">
        <f t="shared" si="10"/>
        <v>230083.41272000005</v>
      </c>
      <c r="H645" s="2">
        <f t="shared" si="11"/>
        <v>0.20000000001164153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v>
      </c>
      <c r="D647" s="1">
        <f>'PR-RAS'!E654</f>
        <v>97</v>
      </c>
      <c r="E647" s="1">
        <v>0</v>
      </c>
      <c r="F647" s="1">
        <v>0</v>
      </c>
      <c r="G647" s="2">
        <f t="shared" si="10"/>
        <v>186.048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93</v>
      </c>
      <c r="E649" s="1">
        <v>0</v>
      </c>
      <c r="F649" s="1">
        <v>0</v>
      </c>
      <c r="G649" s="2">
        <f t="shared" si="10"/>
        <v>179.49600000000001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805406.23</v>
      </c>
      <c r="D668" s="1">
        <f>'PR-RAS'!E675</f>
        <v>874015.14</v>
      </c>
      <c r="E668" s="1">
        <v>0</v>
      </c>
      <c r="F668" s="1">
        <v>0</v>
      </c>
      <c r="G668" s="2">
        <f t="shared" si="10"/>
        <v>1703142.1521699999</v>
      </c>
      <c r="H668" s="2">
        <f t="shared" si="11"/>
        <v>0.36999999999534339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467.19</v>
      </c>
      <c r="D669" s="1">
        <f>'PR-RAS'!E676</f>
        <v>6543.08</v>
      </c>
      <c r="E669" s="1">
        <v>0</v>
      </c>
      <c r="F669" s="1">
        <v>0</v>
      </c>
      <c r="G669" s="2">
        <f t="shared" si="10"/>
        <v>9053.6378000000004</v>
      </c>
      <c r="H669" s="2">
        <f t="shared" si="11"/>
        <v>0.26999999999992497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9729.2900000000009</v>
      </c>
      <c r="E687" s="1">
        <v>0</v>
      </c>
      <c r="F687" s="1">
        <v>0</v>
      </c>
      <c r="G687" s="2">
        <f t="shared" si="10"/>
        <v>13348.585880000002</v>
      </c>
      <c r="H687" s="2">
        <f t="shared" si="11"/>
        <v>0.29000000000087311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15742.74</v>
      </c>
      <c r="D689" s="1">
        <f>'PR-RAS'!E696</f>
        <v>0</v>
      </c>
      <c r="E689" s="1">
        <v>0</v>
      </c>
      <c r="F689" s="1">
        <v>0</v>
      </c>
      <c r="G689" s="2">
        <f t="shared" si="10"/>
        <v>10831.00512</v>
      </c>
      <c r="H689" s="2">
        <f t="shared" si="11"/>
        <v>0.26000000000021828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2096.23</v>
      </c>
      <c r="D709" s="1">
        <f>'PR-RAS'!E716</f>
        <v>0</v>
      </c>
      <c r="E709" s="1">
        <v>0</v>
      </c>
      <c r="F709" s="1">
        <v>0</v>
      </c>
      <c r="G709" s="2">
        <f t="shared" si="10"/>
        <v>1484.13084</v>
      </c>
      <c r="H709" s="2">
        <f t="shared" si="11"/>
        <v>0.23000000000001819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6021.65</v>
      </c>
      <c r="D710" s="1">
        <f>'PR-RAS'!E717</f>
        <v>2374.85</v>
      </c>
      <c r="E710" s="1">
        <v>0</v>
      </c>
      <c r="F710" s="1">
        <v>0</v>
      </c>
      <c r="G710" s="2">
        <f t="shared" si="10"/>
        <v>7636.8871499999987</v>
      </c>
      <c r="H710" s="2">
        <f t="shared" si="11"/>
        <v>0.50000000000045475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37987.129999999997</v>
      </c>
      <c r="D711" s="1">
        <f>'PR-RAS'!E718</f>
        <v>44279.71</v>
      </c>
      <c r="E711" s="1">
        <v>0</v>
      </c>
      <c r="F711" s="1">
        <v>0</v>
      </c>
      <c r="G711" s="2">
        <f t="shared" si="10"/>
        <v>89848.050499999983</v>
      </c>
      <c r="H711" s="2">
        <f t="shared" si="11"/>
        <v>0.41999999999825377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5940</v>
      </c>
      <c r="E713" s="1">
        <v>0</v>
      </c>
      <c r="F713" s="1">
        <v>0</v>
      </c>
      <c r="G713" s="2">
        <f t="shared" si="10"/>
        <v>8458.56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5375.27</v>
      </c>
      <c r="D714" s="1">
        <f>'PR-RAS'!E721</f>
        <v>1570.22</v>
      </c>
      <c r="E714" s="1">
        <v>0</v>
      </c>
      <c r="F714" s="1">
        <v>0</v>
      </c>
      <c r="G714" s="2">
        <f t="shared" si="10"/>
        <v>6071.7012300000006</v>
      </c>
      <c r="H714" s="2">
        <f t="shared" si="11"/>
        <v>0.49000000000046384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60363.35</v>
      </c>
      <c r="D715" s="1">
        <f>'PR-RAS'!E722</f>
        <v>65216.6</v>
      </c>
      <c r="E715" s="1">
        <v>0</v>
      </c>
      <c r="F715" s="1">
        <v>0</v>
      </c>
      <c r="G715" s="2">
        <f t="shared" si="10"/>
        <v>136228.73669999998</v>
      </c>
      <c r="H715" s="2">
        <f t="shared" si="11"/>
        <v>0.75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2305.19</v>
      </c>
      <c r="D718" s="1">
        <f>'PR-RAS'!E725</f>
        <v>1919.37</v>
      </c>
      <c r="E718" s="1">
        <v>0</v>
      </c>
      <c r="F718" s="1">
        <v>0</v>
      </c>
      <c r="G718" s="2">
        <f t="shared" si="10"/>
        <v>4405.1978099999997</v>
      </c>
      <c r="H718" s="2">
        <f t="shared" si="11"/>
        <v>0.55999999999994543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1237.95</v>
      </c>
      <c r="D719" s="1">
        <f>'PR-RAS'!E726</f>
        <v>1265.55</v>
      </c>
      <c r="E719" s="1">
        <v>0</v>
      </c>
      <c r="F719" s="1">
        <v>0</v>
      </c>
      <c r="G719" s="2">
        <f t="shared" si="10"/>
        <v>2706.1779000000001</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4117.09</v>
      </c>
      <c r="D735" s="1">
        <f>'PR-RAS'!E742</f>
        <v>3315.81</v>
      </c>
      <c r="E735" s="1">
        <v>0</v>
      </c>
      <c r="F735" s="1">
        <v>0</v>
      </c>
      <c r="G735" s="2">
        <f t="shared" si="10"/>
        <v>7889.5531399999991</v>
      </c>
      <c r="H735" s="2">
        <f t="shared" si="11"/>
        <v>0.28000000000020009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39.82</v>
      </c>
      <c r="D756" s="1">
        <f>'PR-RAS'!E763</f>
        <v>0</v>
      </c>
      <c r="E756" s="1">
        <v>0</v>
      </c>
      <c r="F756" s="1">
        <v>0</v>
      </c>
      <c r="G756" s="2">
        <f t="shared" si="10"/>
        <v>30.0641</v>
      </c>
      <c r="H756" s="2">
        <f t="shared" si="11"/>
        <v>0.17999999999999972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64712.11</v>
      </c>
      <c r="D947" s="1">
        <f>'PR-RAS'!E954</f>
        <v>34559.68</v>
      </c>
      <c r="E947" s="1">
        <v>0</v>
      </c>
      <c r="F947" s="1">
        <v>0</v>
      </c>
      <c r="G947" s="2">
        <f t="shared" si="18"/>
        <v>126604.57062</v>
      </c>
      <c r="H947" s="2">
        <f t="shared" si="19"/>
        <v>0.43000000000029104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548129.30000000005</v>
      </c>
      <c r="D1480" s="6"/>
      <c r="E1480" s="6">
        <v>0</v>
      </c>
      <c r="F1480" s="6">
        <v>0</v>
      </c>
      <c r="G1480" s="7">
        <f t="shared" ref="G1480:G1580" si="34">B1480/1000*C1480</f>
        <v>548.12930000000006</v>
      </c>
      <c r="H1480" s="7">
        <f t="shared" ref="H1480:H1580" si="35">ABS(C1480-ROUND(C1480,0))</f>
        <v>0.30000000004656613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1307664.7500000002</v>
      </c>
      <c r="D1481" s="1">
        <v>0</v>
      </c>
      <c r="E1481" s="1">
        <v>0</v>
      </c>
      <c r="F1481" s="1">
        <v>0</v>
      </c>
      <c r="G1481" s="2">
        <f t="shared" si="34"/>
        <v>2615.3295000000007</v>
      </c>
      <c r="H1481" s="2">
        <f t="shared" si="35"/>
        <v>0.24999999976716936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1304303.9700000002</v>
      </c>
      <c r="D1483" s="1">
        <v>0</v>
      </c>
      <c r="E1483" s="1">
        <v>0</v>
      </c>
      <c r="F1483" s="1">
        <v>0</v>
      </c>
      <c r="G1483" s="2">
        <f t="shared" si="34"/>
        <v>5217.2158800000007</v>
      </c>
      <c r="H1483" s="2">
        <f t="shared" si="35"/>
        <v>2.9999999795109034E-2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954395.3</v>
      </c>
      <c r="D1484" s="1">
        <v>0</v>
      </c>
      <c r="E1484" s="1">
        <v>0</v>
      </c>
      <c r="F1484" s="1">
        <v>0</v>
      </c>
      <c r="G1484" s="2">
        <f t="shared" si="34"/>
        <v>4771.9765000000007</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307047.15000000002</v>
      </c>
      <c r="D1485" s="1">
        <v>0</v>
      </c>
      <c r="E1485" s="1">
        <v>0</v>
      </c>
      <c r="F1485" s="1">
        <v>0</v>
      </c>
      <c r="G1485" s="2">
        <f t="shared" si="34"/>
        <v>1842.2829000000002</v>
      </c>
      <c r="H1485" s="2">
        <f t="shared" si="35"/>
        <v>0.15000000002328306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4297.5200000000004</v>
      </c>
      <c r="D1486" s="1">
        <v>0</v>
      </c>
      <c r="E1486" s="1">
        <v>0</v>
      </c>
      <c r="F1486" s="1">
        <v>0</v>
      </c>
      <c r="G1486" s="2">
        <f t="shared" si="34"/>
        <v>30.082640000000005</v>
      </c>
      <c r="H1486" s="2">
        <f t="shared" si="35"/>
        <v>0.47999999999956344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1292.68</v>
      </c>
      <c r="D1489" s="1">
        <v>0</v>
      </c>
      <c r="E1489" s="1">
        <v>0</v>
      </c>
      <c r="F1489" s="1">
        <v>0</v>
      </c>
      <c r="G1489" s="2">
        <f t="shared" si="34"/>
        <v>12.9268</v>
      </c>
      <c r="H1489" s="2">
        <f t="shared" si="35"/>
        <v>0.31999999999993634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37271.32</v>
      </c>
      <c r="D1491" s="1">
        <v>0</v>
      </c>
      <c r="E1491" s="1">
        <v>0</v>
      </c>
      <c r="F1491" s="1">
        <v>0</v>
      </c>
      <c r="G1491" s="2">
        <f t="shared" si="34"/>
        <v>447.25583999999998</v>
      </c>
      <c r="H1491" s="2">
        <f t="shared" si="35"/>
        <v>0.31999999999970896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3360.78</v>
      </c>
      <c r="D1492" s="1">
        <v>0</v>
      </c>
      <c r="E1492" s="1">
        <v>0</v>
      </c>
      <c r="F1492" s="1">
        <v>0</v>
      </c>
      <c r="G1492" s="2">
        <f t="shared" si="34"/>
        <v>43.69014</v>
      </c>
      <c r="H1492" s="2">
        <f t="shared" si="35"/>
        <v>0.21999999999979991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1328739.9500000002</v>
      </c>
      <c r="D1499" s="1">
        <v>0</v>
      </c>
      <c r="E1499" s="1">
        <v>0</v>
      </c>
      <c r="F1499" s="1">
        <v>0</v>
      </c>
      <c r="G1499" s="2">
        <f t="shared" si="34"/>
        <v>26574.799000000003</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1299934.56</v>
      </c>
      <c r="D1501" s="1">
        <v>0</v>
      </c>
      <c r="E1501" s="1">
        <v>0</v>
      </c>
      <c r="F1501" s="1">
        <v>0</v>
      </c>
      <c r="G1501" s="2">
        <f t="shared" si="34"/>
        <v>28598.560320000001</v>
      </c>
      <c r="H1501" s="2">
        <f t="shared" si="35"/>
        <v>0.43999999994412065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941662.93</v>
      </c>
      <c r="D1502" s="1">
        <v>0</v>
      </c>
      <c r="E1502" s="1">
        <v>0</v>
      </c>
      <c r="F1502" s="1">
        <v>0</v>
      </c>
      <c r="G1502" s="2">
        <f t="shared" si="34"/>
        <v>21658.24739</v>
      </c>
      <c r="H1502" s="2">
        <f t="shared" si="35"/>
        <v>6.9999999948777258E-2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314631.59999999998</v>
      </c>
      <c r="D1503" s="1">
        <v>0</v>
      </c>
      <c r="E1503" s="1">
        <v>0</v>
      </c>
      <c r="F1503" s="1">
        <v>0</v>
      </c>
      <c r="G1503" s="2">
        <f t="shared" si="34"/>
        <v>7551.1583999999993</v>
      </c>
      <c r="H1503" s="2">
        <f t="shared" si="35"/>
        <v>0.40000000002328306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4533.3999999999996</v>
      </c>
      <c r="D1504" s="1">
        <v>0</v>
      </c>
      <c r="E1504" s="1">
        <v>0</v>
      </c>
      <c r="F1504" s="1">
        <v>0</v>
      </c>
      <c r="G1504" s="2">
        <f t="shared" si="34"/>
        <v>113.33499999999999</v>
      </c>
      <c r="H1504" s="2">
        <f t="shared" si="35"/>
        <v>0.3999999999996362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1275.56</v>
      </c>
      <c r="D1507" s="1">
        <v>0</v>
      </c>
      <c r="E1507" s="1">
        <v>0</v>
      </c>
      <c r="F1507" s="1">
        <v>0</v>
      </c>
      <c r="G1507" s="2">
        <f t="shared" si="34"/>
        <v>35.715679999999999</v>
      </c>
      <c r="H1507" s="2">
        <f t="shared" si="35"/>
        <v>0.44000000000005457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37831.07</v>
      </c>
      <c r="D1509" s="1">
        <v>0</v>
      </c>
      <c r="E1509" s="1">
        <v>0</v>
      </c>
      <c r="F1509" s="1">
        <v>0</v>
      </c>
      <c r="G1509" s="2">
        <f t="shared" si="34"/>
        <v>1134.9321</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3360.78</v>
      </c>
      <c r="D1510" s="1">
        <v>0</v>
      </c>
      <c r="E1510" s="1">
        <v>0</v>
      </c>
      <c r="F1510" s="1">
        <v>0</v>
      </c>
      <c r="G1510" s="2">
        <f t="shared" si="34"/>
        <v>104.18418000000001</v>
      </c>
      <c r="H1510" s="2">
        <f t="shared" si="35"/>
        <v>0.21999999999979991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25444.61</v>
      </c>
      <c r="D1511" s="1">
        <v>0</v>
      </c>
      <c r="E1511" s="1">
        <v>0</v>
      </c>
      <c r="F1511" s="1">
        <v>0</v>
      </c>
      <c r="G1511" s="2">
        <f t="shared" si="34"/>
        <v>814.22752000000003</v>
      </c>
      <c r="H1511" s="2">
        <f t="shared" si="35"/>
        <v>0.38999999999941792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25444.61</v>
      </c>
      <c r="D1515" s="1">
        <v>0</v>
      </c>
      <c r="E1515" s="1">
        <v>0</v>
      </c>
      <c r="F1515" s="1">
        <v>0</v>
      </c>
      <c r="G1515" s="2">
        <f t="shared" si="34"/>
        <v>916.00595999999996</v>
      </c>
      <c r="H1515" s="2">
        <f t="shared" si="35"/>
        <v>0.38999999999941792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527054.10000000009</v>
      </c>
      <c r="D1517" s="1">
        <v>0</v>
      </c>
      <c r="E1517" s="1">
        <v>0</v>
      </c>
      <c r="F1517" s="1">
        <v>0</v>
      </c>
      <c r="G1517" s="2">
        <f t="shared" si="34"/>
        <v>20028.055800000002</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26352.52</v>
      </c>
      <c r="D1518" s="1">
        <v>0</v>
      </c>
      <c r="E1518" s="1">
        <v>0</v>
      </c>
      <c r="F1518" s="1">
        <v>0</v>
      </c>
      <c r="G1518" s="2">
        <f t="shared" si="34"/>
        <v>1027.74828</v>
      </c>
      <c r="H1518" s="2">
        <f t="shared" si="35"/>
        <v>0.47999999999956344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26352.52</v>
      </c>
      <c r="D1524" s="1">
        <v>0</v>
      </c>
      <c r="E1524" s="1">
        <v>0</v>
      </c>
      <c r="F1524" s="1">
        <v>0</v>
      </c>
      <c r="G1524" s="2">
        <f t="shared" si="34"/>
        <v>1185.8634</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26352.52</v>
      </c>
      <c r="D1530" s="1">
        <v>0</v>
      </c>
      <c r="E1530" s="1">
        <v>0</v>
      </c>
      <c r="F1530" s="1">
        <v>0</v>
      </c>
      <c r="G1530" s="2">
        <f t="shared" si="34"/>
        <v>1343.9785199999999</v>
      </c>
      <c r="H1530" s="2">
        <f t="shared" si="35"/>
        <v>0.47999999999956344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13338.31</v>
      </c>
      <c r="D1531" s="1">
        <v>0</v>
      </c>
      <c r="E1531" s="1">
        <v>0</v>
      </c>
      <c r="F1531" s="1">
        <v>0</v>
      </c>
      <c r="G1531" s="2">
        <f t="shared" si="34"/>
        <v>693.59211999999991</v>
      </c>
      <c r="H1531" s="2">
        <f t="shared" si="35"/>
        <v>0.30999999999949068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12873.19</v>
      </c>
      <c r="D1532" s="1">
        <v>0</v>
      </c>
      <c r="E1532" s="1">
        <v>0</v>
      </c>
      <c r="F1532" s="1">
        <v>0</v>
      </c>
      <c r="G1532" s="2">
        <f t="shared" si="34"/>
        <v>682.27907000000005</v>
      </c>
      <c r="H1532" s="2">
        <f t="shared" si="35"/>
        <v>0.19000000000050932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141.02000000000001</v>
      </c>
      <c r="D1533" s="1">
        <v>0</v>
      </c>
      <c r="E1533" s="1">
        <v>0</v>
      </c>
      <c r="F1533" s="1">
        <v>0</v>
      </c>
      <c r="G1533" s="2">
        <f t="shared" si="34"/>
        <v>7.6150800000000007</v>
      </c>
      <c r="H1533" s="2">
        <f t="shared" si="35"/>
        <v>2.0000000000010232E-2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500701.57999999996</v>
      </c>
      <c r="D1576" s="1">
        <v>0</v>
      </c>
      <c r="E1576" s="1">
        <v>0</v>
      </c>
      <c r="F1576" s="1">
        <v>0</v>
      </c>
      <c r="G1576" s="2">
        <f t="shared" si="34"/>
        <v>48568.053260000001</v>
      </c>
      <c r="H1576" s="2">
        <f t="shared" si="35"/>
        <v>0.42000000004190952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237081.60000000001</v>
      </c>
      <c r="D1578" s="1">
        <v>0</v>
      </c>
      <c r="E1578" s="1">
        <v>0</v>
      </c>
      <c r="F1578" s="1">
        <v>0</v>
      </c>
      <c r="G1578" s="2">
        <f t="shared" si="34"/>
        <v>23471.078400000002</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263619.98</v>
      </c>
      <c r="D1580" s="13">
        <v>0</v>
      </c>
      <c r="E1580" s="13">
        <v>0</v>
      </c>
      <c r="F1580" s="13">
        <v>0</v>
      </c>
      <c r="G1580" s="14">
        <f t="shared" si="34"/>
        <v>26625.617979999999</v>
      </c>
      <c r="H1580" s="14">
        <f t="shared" si="35"/>
        <v>2.0000000018626451E-2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16615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1142611.81</v>
      </c>
      <c r="I16" s="170">
        <f>'PR-RAS'!E6</f>
        <v>1251202.2300000002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1173774.79</v>
      </c>
      <c r="I17" s="170">
        <f>'PR-RAS'!E151</f>
        <v>1271454.83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148028.20000000013</v>
      </c>
      <c r="I18" s="170">
        <f>'PR-RAS'!E645</f>
        <v>28620.49000000018</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548129.30000000005</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527054.10000000009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26352.52</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500701.57999999996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18" zoomScaleNormal="100" workbookViewId="0">
      <selection activeCell="E133" sqref="E1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1142611.81</v>
      </c>
      <c r="E6" s="51">
        <f>E7+E44+E50+E82+E106+E124+E133+E139</f>
        <v>1251202.2300000002</v>
      </c>
      <c r="F6" s="52">
        <f t="shared" ref="F6:F131" si="0">IF(D6&lt;&gt;0,IF(E6/D6&gt;=100,"&gt;&gt;100",E6/D6*100),"-")</f>
        <v>109.50370187404243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832817.69000000006</v>
      </c>
      <c r="E50" s="51">
        <f>E51+E54+E59+E62+E65+E68+E71+E74+E77</f>
        <v>890287.51</v>
      </c>
      <c r="F50" s="52">
        <f t="shared" si="0"/>
        <v>106.90064832796719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7443.36</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7443.36</v>
      </c>
      <c r="E57" s="242"/>
      <c r="F57" s="52">
        <f t="shared" si="0"/>
        <v>0</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805873.42</v>
      </c>
      <c r="E68" s="51">
        <f t="shared" si="15"/>
        <v>880558.22</v>
      </c>
      <c r="F68" s="52">
        <f t="shared" si="0"/>
        <v>109.26755966216133</v>
      </c>
    </row>
    <row r="69" spans="1:6" ht="12.75" customHeight="1" x14ac:dyDescent="0.2">
      <c r="A69" s="53" t="s">
        <v>184</v>
      </c>
      <c r="B69" s="85" t="s">
        <v>185</v>
      </c>
      <c r="C69" s="50" t="s">
        <v>184</v>
      </c>
      <c r="D69" s="242">
        <v>805873.42</v>
      </c>
      <c r="E69" s="242">
        <v>880558.22</v>
      </c>
      <c r="F69" s="52">
        <f t="shared" si="0"/>
        <v>109.26755966216133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15742.74</v>
      </c>
      <c r="E74" s="51">
        <f t="shared" si="17"/>
        <v>9729.2900000000009</v>
      </c>
      <c r="F74" s="52">
        <f t="shared" si="0"/>
        <v>61.801757508540454</v>
      </c>
    </row>
    <row r="75" spans="1:6" ht="12.75" customHeight="1" x14ac:dyDescent="0.2">
      <c r="A75" s="53" t="s">
        <v>196</v>
      </c>
      <c r="B75" s="85" t="s">
        <v>197</v>
      </c>
      <c r="C75" s="50" t="s">
        <v>196</v>
      </c>
      <c r="D75" s="242">
        <v>15742.74</v>
      </c>
      <c r="E75" s="242">
        <v>9729.2900000000009</v>
      </c>
      <c r="F75" s="52">
        <f t="shared" si="0"/>
        <v>61.801757508540454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3758.17</v>
      </c>
      <c r="E77" s="51">
        <f t="shared" si="18"/>
        <v>0</v>
      </c>
      <c r="F77" s="52">
        <f t="shared" si="0"/>
        <v>0</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3758.17</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1707.21</v>
      </c>
      <c r="E82" s="51">
        <f t="shared" si="19"/>
        <v>1524.2</v>
      </c>
      <c r="F82" s="52">
        <f t="shared" si="0"/>
        <v>89.280170570697209</v>
      </c>
    </row>
    <row r="83" spans="1:6" ht="12.75" customHeight="1" x14ac:dyDescent="0.2">
      <c r="A83" s="53">
        <v>641</v>
      </c>
      <c r="B83" s="85" t="s">
        <v>212</v>
      </c>
      <c r="C83" s="50" t="s">
        <v>213</v>
      </c>
      <c r="D83" s="51">
        <f t="shared" ref="D83:E83" si="20">SUM(D84:D90)</f>
        <v>1707.21</v>
      </c>
      <c r="E83" s="51">
        <f t="shared" si="20"/>
        <v>1524.2</v>
      </c>
      <c r="F83" s="52">
        <f t="shared" si="0"/>
        <v>89.280170570697209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1.26</v>
      </c>
      <c r="E85" s="242">
        <v>7.2</v>
      </c>
      <c r="F85" s="52">
        <f t="shared" si="0"/>
        <v>571.42857142857144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1705.95</v>
      </c>
      <c r="E88" s="242">
        <v>1517</v>
      </c>
      <c r="F88" s="52">
        <f t="shared" si="0"/>
        <v>88.924059907969166</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382.24</v>
      </c>
      <c r="E106" s="51">
        <f t="shared" si="23"/>
        <v>1869.8</v>
      </c>
      <c r="F106" s="52">
        <f t="shared" si="0"/>
        <v>489.16910841356207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382.24</v>
      </c>
      <c r="E112" s="51">
        <f t="shared" si="25"/>
        <v>1869.8</v>
      </c>
      <c r="F112" s="52">
        <f t="shared" si="0"/>
        <v>489.16910841356207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382.24</v>
      </c>
      <c r="E117" s="242">
        <v>1869.8</v>
      </c>
      <c r="F117" s="52">
        <f t="shared" si="0"/>
        <v>489.16910841356207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134781.89000000001</v>
      </c>
      <c r="E124" s="51">
        <f t="shared" si="27"/>
        <v>179419.61000000002</v>
      </c>
      <c r="F124" s="52">
        <f t="shared" si="0"/>
        <v>133.11848498340541</v>
      </c>
    </row>
    <row r="125" spans="1:6" ht="12.75" customHeight="1" x14ac:dyDescent="0.2">
      <c r="A125" s="53">
        <v>661</v>
      </c>
      <c r="B125" s="86" t="s">
        <v>296</v>
      </c>
      <c r="C125" s="50" t="s">
        <v>297</v>
      </c>
      <c r="D125" s="51">
        <f t="shared" ref="D125:E125" si="28">SUM(D126:D127)</f>
        <v>133454.66</v>
      </c>
      <c r="E125" s="51">
        <f t="shared" si="28"/>
        <v>177419.61000000002</v>
      </c>
      <c r="F125" s="52">
        <f t="shared" si="0"/>
        <v>132.94373534802008</v>
      </c>
    </row>
    <row r="126" spans="1:6" ht="12.75" customHeight="1" x14ac:dyDescent="0.2">
      <c r="A126" s="53">
        <v>6614</v>
      </c>
      <c r="B126" s="86" t="s">
        <v>298</v>
      </c>
      <c r="C126" s="50" t="s">
        <v>299</v>
      </c>
      <c r="D126" s="242">
        <v>382.87</v>
      </c>
      <c r="E126" s="242">
        <v>246.44</v>
      </c>
      <c r="F126" s="52">
        <f t="shared" si="0"/>
        <v>64.366495155013453</v>
      </c>
    </row>
    <row r="127" spans="1:6" ht="12.75" customHeight="1" x14ac:dyDescent="0.2">
      <c r="A127" s="53">
        <v>6615</v>
      </c>
      <c r="B127" s="86" t="s">
        <v>300</v>
      </c>
      <c r="C127" s="50" t="s">
        <v>301</v>
      </c>
      <c r="D127" s="242">
        <v>133071.79</v>
      </c>
      <c r="E127" s="242">
        <v>177173.17</v>
      </c>
      <c r="F127" s="52">
        <f t="shared" si="0"/>
        <v>133.1410436426834</v>
      </c>
    </row>
    <row r="128" spans="1:6" ht="24" x14ac:dyDescent="0.2">
      <c r="A128" s="53">
        <v>663</v>
      </c>
      <c r="B128" s="231" t="s">
        <v>302</v>
      </c>
      <c r="C128" s="50" t="s">
        <v>303</v>
      </c>
      <c r="D128" s="51">
        <f t="shared" ref="D128:E128" si="29">SUM(D129:D132)</f>
        <v>1327.23</v>
      </c>
      <c r="E128" s="51">
        <f t="shared" si="29"/>
        <v>2000</v>
      </c>
      <c r="F128" s="52">
        <f t="shared" si="0"/>
        <v>150.68978247929897</v>
      </c>
    </row>
    <row r="129" spans="1:6" ht="12.75" customHeight="1" x14ac:dyDescent="0.2">
      <c r="A129" s="53">
        <v>6631</v>
      </c>
      <c r="B129" s="86" t="s">
        <v>304</v>
      </c>
      <c r="C129" s="50" t="s">
        <v>305</v>
      </c>
      <c r="D129" s="242">
        <v>1327.23</v>
      </c>
      <c r="E129" s="242">
        <v>2000</v>
      </c>
      <c r="F129" s="52">
        <f t="shared" si="0"/>
        <v>150.68978247929897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172095.09000000003</v>
      </c>
      <c r="E133" s="51">
        <f t="shared" si="30"/>
        <v>178101.11000000002</v>
      </c>
      <c r="F133" s="52">
        <f t="shared" ref="F133:F223" si="31">IF(D133&lt;&gt;0,IF(E133/D133&gt;=100,"&gt;&gt;100",E133/D133*100),"-")</f>
        <v>103.48994268226943</v>
      </c>
    </row>
    <row r="134" spans="1:6" ht="24" x14ac:dyDescent="0.2">
      <c r="A134" s="53">
        <v>671</v>
      </c>
      <c r="B134" s="232" t="s">
        <v>314</v>
      </c>
      <c r="C134" s="50" t="s">
        <v>315</v>
      </c>
      <c r="D134" s="51">
        <f t="shared" ref="D134:E134" si="32">SUM(D135:D137)</f>
        <v>172095.09000000003</v>
      </c>
      <c r="E134" s="51">
        <f t="shared" si="32"/>
        <v>178101.11000000002</v>
      </c>
      <c r="F134" s="52">
        <f t="shared" si="31"/>
        <v>103.48994268226943</v>
      </c>
    </row>
    <row r="135" spans="1:6" ht="12.75" customHeight="1" x14ac:dyDescent="0.2">
      <c r="A135" s="53">
        <v>6711</v>
      </c>
      <c r="B135" s="85" t="s">
        <v>316</v>
      </c>
      <c r="C135" s="50" t="s">
        <v>317</v>
      </c>
      <c r="D135" s="242">
        <v>103924.32</v>
      </c>
      <c r="E135" s="242">
        <v>116085.97</v>
      </c>
      <c r="F135" s="52">
        <f t="shared" si="31"/>
        <v>111.70240998449641</v>
      </c>
    </row>
    <row r="136" spans="1:6" ht="24" x14ac:dyDescent="0.2">
      <c r="A136" s="53">
        <v>6712</v>
      </c>
      <c r="B136" s="232" t="s">
        <v>318</v>
      </c>
      <c r="C136" s="50" t="s">
        <v>319</v>
      </c>
      <c r="D136" s="242">
        <v>68170.77</v>
      </c>
      <c r="E136" s="242">
        <v>29208.01</v>
      </c>
      <c r="F136" s="52">
        <f t="shared" si="31"/>
        <v>42.845357328368152</v>
      </c>
    </row>
    <row r="137" spans="1:6" ht="24" x14ac:dyDescent="0.2">
      <c r="A137" s="53" t="s">
        <v>320</v>
      </c>
      <c r="B137" s="85" t="s">
        <v>321</v>
      </c>
      <c r="C137" s="50" t="s">
        <v>320</v>
      </c>
      <c r="D137" s="242">
        <v>0</v>
      </c>
      <c r="E137" s="242">
        <v>32807.129999999997</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827.69</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827.69</v>
      </c>
      <c r="E150" s="242"/>
      <c r="F150" s="52">
        <f t="shared" si="31"/>
        <v>0</v>
      </c>
    </row>
    <row r="151" spans="1:6" ht="12.75" customHeight="1" x14ac:dyDescent="0.2">
      <c r="A151" s="53">
        <v>3</v>
      </c>
      <c r="B151" s="85" t="s">
        <v>348</v>
      </c>
      <c r="C151" s="50" t="s">
        <v>56</v>
      </c>
      <c r="D151" s="51">
        <f t="shared" ref="D151:E151" si="35">D152+D163+D196+D215+D224+D252+D263</f>
        <v>1173774.79</v>
      </c>
      <c r="E151" s="51">
        <f t="shared" si="35"/>
        <v>1271454.83</v>
      </c>
      <c r="F151" s="52">
        <f t="shared" si="31"/>
        <v>108.32187237553465</v>
      </c>
    </row>
    <row r="152" spans="1:6" ht="12.75" customHeight="1" x14ac:dyDescent="0.2">
      <c r="A152" s="53">
        <v>31</v>
      </c>
      <c r="B152" s="85" t="s">
        <v>349</v>
      </c>
      <c r="C152" s="50" t="s">
        <v>35</v>
      </c>
      <c r="D152" s="51">
        <f t="shared" ref="D152:E152" si="36">D153+D158+D159</f>
        <v>862791.39</v>
      </c>
      <c r="E152" s="51">
        <f t="shared" si="36"/>
        <v>936670.99</v>
      </c>
      <c r="F152" s="52">
        <f t="shared" si="31"/>
        <v>108.56285781896827</v>
      </c>
    </row>
    <row r="153" spans="1:6" ht="12.75" customHeight="1" x14ac:dyDescent="0.2">
      <c r="A153" s="53">
        <v>311</v>
      </c>
      <c r="B153" s="85" t="s">
        <v>350</v>
      </c>
      <c r="C153" s="50" t="s">
        <v>351</v>
      </c>
      <c r="D153" s="51">
        <f t="shared" ref="D153:E153" si="37">SUM(D154:D157)</f>
        <v>714066.75</v>
      </c>
      <c r="E153" s="51">
        <f t="shared" si="37"/>
        <v>775767.35</v>
      </c>
      <c r="F153" s="52">
        <f t="shared" si="31"/>
        <v>108.64073281664494</v>
      </c>
    </row>
    <row r="154" spans="1:6" ht="12.75" customHeight="1" x14ac:dyDescent="0.2">
      <c r="A154" s="53">
        <v>3111</v>
      </c>
      <c r="B154" s="85" t="s">
        <v>352</v>
      </c>
      <c r="C154" s="50" t="s">
        <v>353</v>
      </c>
      <c r="D154" s="242">
        <v>698942.69</v>
      </c>
      <c r="E154" s="242">
        <v>740382.95</v>
      </c>
      <c r="F154" s="52">
        <f t="shared" si="31"/>
        <v>105.92899254730025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15124.06</v>
      </c>
      <c r="E156" s="242">
        <v>35384.400000000001</v>
      </c>
      <c r="F156" s="52">
        <f t="shared" si="31"/>
        <v>233.96098666627881</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30903.62</v>
      </c>
      <c r="E158" s="242">
        <v>32901.919999999998</v>
      </c>
      <c r="F158" s="52">
        <f t="shared" si="31"/>
        <v>106.46623275849237</v>
      </c>
    </row>
    <row r="159" spans="1:6" ht="12.75" customHeight="1" x14ac:dyDescent="0.2">
      <c r="A159" s="53">
        <v>313</v>
      </c>
      <c r="B159" s="85" t="s">
        <v>362</v>
      </c>
      <c r="C159" s="50" t="s">
        <v>363</v>
      </c>
      <c r="D159" s="51">
        <f t="shared" ref="D159:E159" si="38">SUM(D160:D162)</f>
        <v>117821.02</v>
      </c>
      <c r="E159" s="51">
        <f t="shared" si="38"/>
        <v>128001.72</v>
      </c>
      <c r="F159" s="52">
        <f t="shared" si="31"/>
        <v>108.64081808152739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117821.02</v>
      </c>
      <c r="E161" s="242">
        <v>128001.72</v>
      </c>
      <c r="F161" s="52">
        <f t="shared" si="31"/>
        <v>108.64081808152739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305147.38</v>
      </c>
      <c r="E163" s="51">
        <f t="shared" si="39"/>
        <v>329071.26</v>
      </c>
      <c r="F163" s="52">
        <f t="shared" si="31"/>
        <v>107.84010663961787</v>
      </c>
    </row>
    <row r="164" spans="1:6" ht="12.75" customHeight="1" x14ac:dyDescent="0.2">
      <c r="A164" s="53">
        <v>321</v>
      </c>
      <c r="B164" s="85" t="s">
        <v>371</v>
      </c>
      <c r="C164" s="50" t="s">
        <v>372</v>
      </c>
      <c r="D164" s="51">
        <f t="shared" ref="D164:E164" si="40">SUM(D165:D168)</f>
        <v>56534.239999999991</v>
      </c>
      <c r="E164" s="51">
        <f t="shared" si="40"/>
        <v>64088.51</v>
      </c>
      <c r="F164" s="52">
        <f t="shared" si="31"/>
        <v>113.3622915953235</v>
      </c>
    </row>
    <row r="165" spans="1:6" ht="12.75" customHeight="1" x14ac:dyDescent="0.2">
      <c r="A165" s="53">
        <v>3211</v>
      </c>
      <c r="B165" s="85" t="s">
        <v>373</v>
      </c>
      <c r="C165" s="50" t="s">
        <v>374</v>
      </c>
      <c r="D165" s="242">
        <v>17842.02</v>
      </c>
      <c r="E165" s="242">
        <v>18401.509999999998</v>
      </c>
      <c r="F165" s="52">
        <f t="shared" si="31"/>
        <v>103.13579964600419</v>
      </c>
    </row>
    <row r="166" spans="1:6" ht="12.75" customHeight="1" x14ac:dyDescent="0.2">
      <c r="A166" s="53">
        <v>3212</v>
      </c>
      <c r="B166" s="85" t="s">
        <v>375</v>
      </c>
      <c r="C166" s="50" t="s">
        <v>376</v>
      </c>
      <c r="D166" s="242">
        <v>37987.129999999997</v>
      </c>
      <c r="E166" s="242">
        <v>44279.71</v>
      </c>
      <c r="F166" s="52">
        <f t="shared" si="31"/>
        <v>116.56503136720254</v>
      </c>
    </row>
    <row r="167" spans="1:6" ht="12.75" customHeight="1" x14ac:dyDescent="0.2">
      <c r="A167" s="53">
        <v>3213</v>
      </c>
      <c r="B167" s="85" t="s">
        <v>377</v>
      </c>
      <c r="C167" s="50" t="s">
        <v>378</v>
      </c>
      <c r="D167" s="242">
        <v>705.09</v>
      </c>
      <c r="E167" s="242">
        <v>1387.38</v>
      </c>
      <c r="F167" s="52">
        <f t="shared" si="31"/>
        <v>196.76637025060631</v>
      </c>
    </row>
    <row r="168" spans="1:6" ht="12.75" customHeight="1" x14ac:dyDescent="0.2">
      <c r="A168" s="53">
        <v>3214</v>
      </c>
      <c r="B168" s="85" t="s">
        <v>379</v>
      </c>
      <c r="C168" s="50" t="s">
        <v>380</v>
      </c>
      <c r="D168" s="242">
        <v>0</v>
      </c>
      <c r="E168" s="242">
        <v>19.91</v>
      </c>
      <c r="F168" s="52" t="str">
        <f t="shared" si="31"/>
        <v>-</v>
      </c>
    </row>
    <row r="169" spans="1:6" ht="12.75" customHeight="1" x14ac:dyDescent="0.2">
      <c r="A169" s="53">
        <v>322</v>
      </c>
      <c r="B169" s="85" t="s">
        <v>381</v>
      </c>
      <c r="C169" s="50" t="s">
        <v>382</v>
      </c>
      <c r="D169" s="51">
        <f t="shared" ref="D169:E169" si="41">SUM(D170:D176)</f>
        <v>63773.759999999995</v>
      </c>
      <c r="E169" s="51">
        <f t="shared" si="41"/>
        <v>73082.010000000009</v>
      </c>
      <c r="F169" s="52">
        <f t="shared" si="31"/>
        <v>114.59573655371742</v>
      </c>
    </row>
    <row r="170" spans="1:6" ht="12.75" customHeight="1" x14ac:dyDescent="0.2">
      <c r="A170" s="53">
        <v>3221</v>
      </c>
      <c r="B170" s="85" t="s">
        <v>383</v>
      </c>
      <c r="C170" s="50" t="s">
        <v>384</v>
      </c>
      <c r="D170" s="242">
        <v>14095.06</v>
      </c>
      <c r="E170" s="242">
        <v>15184.09</v>
      </c>
      <c r="F170" s="52">
        <f t="shared" si="31"/>
        <v>107.72632397449885</v>
      </c>
    </row>
    <row r="171" spans="1:6" ht="12.75" customHeight="1" x14ac:dyDescent="0.2">
      <c r="A171" s="53">
        <v>3222</v>
      </c>
      <c r="B171" s="85" t="s">
        <v>385</v>
      </c>
      <c r="C171" s="50" t="s">
        <v>386</v>
      </c>
      <c r="D171" s="242">
        <v>18131.43</v>
      </c>
      <c r="E171" s="242">
        <v>12128.6</v>
      </c>
      <c r="F171" s="52">
        <f t="shared" si="31"/>
        <v>66.892683037134972</v>
      </c>
    </row>
    <row r="172" spans="1:6" ht="12.75" customHeight="1" x14ac:dyDescent="0.2">
      <c r="A172" s="53">
        <v>3223</v>
      </c>
      <c r="B172" s="85" t="s">
        <v>387</v>
      </c>
      <c r="C172" s="50" t="s">
        <v>388</v>
      </c>
      <c r="D172" s="242">
        <v>26481.57</v>
      </c>
      <c r="E172" s="242">
        <v>43831.5</v>
      </c>
      <c r="F172" s="52">
        <f t="shared" si="31"/>
        <v>165.51699918093982</v>
      </c>
    </row>
    <row r="173" spans="1:6" ht="12.75" customHeight="1" x14ac:dyDescent="0.2">
      <c r="A173" s="53">
        <v>3224</v>
      </c>
      <c r="B173" s="85" t="s">
        <v>389</v>
      </c>
      <c r="C173" s="50" t="s">
        <v>390</v>
      </c>
      <c r="D173" s="242">
        <v>1273.56</v>
      </c>
      <c r="E173" s="242">
        <v>1019.39</v>
      </c>
      <c r="F173" s="52">
        <f t="shared" si="31"/>
        <v>80.042557869279818</v>
      </c>
    </row>
    <row r="174" spans="1:6" ht="12.75" customHeight="1" x14ac:dyDescent="0.2">
      <c r="A174" s="53">
        <v>3225</v>
      </c>
      <c r="B174" s="85" t="s">
        <v>391</v>
      </c>
      <c r="C174" s="50" t="s">
        <v>392</v>
      </c>
      <c r="D174" s="242">
        <v>3196.65</v>
      </c>
      <c r="E174" s="242">
        <v>492.88</v>
      </c>
      <c r="F174" s="52">
        <f t="shared" si="31"/>
        <v>15.418641390205371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595.49</v>
      </c>
      <c r="E176" s="242">
        <v>425.55</v>
      </c>
      <c r="F176" s="52">
        <f t="shared" si="31"/>
        <v>71.462157215066583</v>
      </c>
    </row>
    <row r="177" spans="1:6" ht="12.75" customHeight="1" x14ac:dyDescent="0.2">
      <c r="A177" s="53">
        <v>323</v>
      </c>
      <c r="B177" s="85" t="s">
        <v>397</v>
      </c>
      <c r="C177" s="50" t="s">
        <v>398</v>
      </c>
      <c r="D177" s="51">
        <f t="shared" ref="D177:E177" si="42">SUM(D178:D186)</f>
        <v>112659.84999999999</v>
      </c>
      <c r="E177" s="51">
        <f t="shared" si="42"/>
        <v>123714.92000000001</v>
      </c>
      <c r="F177" s="52">
        <f t="shared" si="31"/>
        <v>109.81278601027786</v>
      </c>
    </row>
    <row r="178" spans="1:6" ht="12.75" customHeight="1" x14ac:dyDescent="0.2">
      <c r="A178" s="53">
        <v>3231</v>
      </c>
      <c r="B178" s="85" t="s">
        <v>399</v>
      </c>
      <c r="C178" s="50" t="s">
        <v>400</v>
      </c>
      <c r="D178" s="242">
        <v>3305.97</v>
      </c>
      <c r="E178" s="242">
        <v>3012.5</v>
      </c>
      <c r="F178" s="52">
        <f t="shared" si="31"/>
        <v>91.123028944606276</v>
      </c>
    </row>
    <row r="179" spans="1:6" ht="12.75" customHeight="1" x14ac:dyDescent="0.2">
      <c r="A179" s="53">
        <v>3232</v>
      </c>
      <c r="B179" s="85" t="s">
        <v>401</v>
      </c>
      <c r="C179" s="50" t="s">
        <v>402</v>
      </c>
      <c r="D179" s="242">
        <v>4900.3500000000004</v>
      </c>
      <c r="E179" s="242">
        <v>10476.15</v>
      </c>
      <c r="F179" s="52">
        <f t="shared" si="31"/>
        <v>213.7837093268848</v>
      </c>
    </row>
    <row r="180" spans="1:6" ht="12.75" customHeight="1" x14ac:dyDescent="0.2">
      <c r="A180" s="53">
        <v>3233</v>
      </c>
      <c r="B180" s="85" t="s">
        <v>403</v>
      </c>
      <c r="C180" s="50" t="s">
        <v>404</v>
      </c>
      <c r="D180" s="242">
        <v>1550.2</v>
      </c>
      <c r="E180" s="242">
        <v>3049.77</v>
      </c>
      <c r="F180" s="52">
        <f t="shared" si="31"/>
        <v>196.73396981034705</v>
      </c>
    </row>
    <row r="181" spans="1:6" ht="12.75" customHeight="1" x14ac:dyDescent="0.2">
      <c r="A181" s="53">
        <v>3234</v>
      </c>
      <c r="B181" s="85" t="s">
        <v>405</v>
      </c>
      <c r="C181" s="50" t="s">
        <v>406</v>
      </c>
      <c r="D181" s="242">
        <v>4186.6400000000003</v>
      </c>
      <c r="E181" s="242">
        <v>4429.8900000000003</v>
      </c>
      <c r="F181" s="52">
        <f t="shared" si="31"/>
        <v>105.81014847228327</v>
      </c>
    </row>
    <row r="182" spans="1:6" ht="12.75" customHeight="1" x14ac:dyDescent="0.2">
      <c r="A182" s="53">
        <v>3235</v>
      </c>
      <c r="B182" s="85" t="s">
        <v>407</v>
      </c>
      <c r="C182" s="50" t="s">
        <v>408</v>
      </c>
      <c r="D182" s="242">
        <v>17191.689999999999</v>
      </c>
      <c r="E182" s="242">
        <v>19597.240000000002</v>
      </c>
      <c r="F182" s="52">
        <f t="shared" si="31"/>
        <v>113.99251615169889</v>
      </c>
    </row>
    <row r="183" spans="1:6" ht="12.75" customHeight="1" x14ac:dyDescent="0.2">
      <c r="A183" s="53">
        <v>3236</v>
      </c>
      <c r="B183" s="85" t="s">
        <v>409</v>
      </c>
      <c r="C183" s="50" t="s">
        <v>410</v>
      </c>
      <c r="D183" s="242">
        <v>2594.0700000000002</v>
      </c>
      <c r="E183" s="242">
        <v>5940</v>
      </c>
      <c r="F183" s="52">
        <f t="shared" si="31"/>
        <v>228.9837976615897</v>
      </c>
    </row>
    <row r="184" spans="1:6" ht="12.75" customHeight="1" x14ac:dyDescent="0.2">
      <c r="A184" s="53">
        <v>3237</v>
      </c>
      <c r="B184" s="85" t="s">
        <v>411</v>
      </c>
      <c r="C184" s="50" t="s">
        <v>412</v>
      </c>
      <c r="D184" s="242">
        <v>67079.12</v>
      </c>
      <c r="E184" s="242">
        <v>66786.820000000007</v>
      </c>
      <c r="F184" s="52">
        <f t="shared" si="31"/>
        <v>99.564245923321621</v>
      </c>
    </row>
    <row r="185" spans="1:6" ht="12.75" customHeight="1" x14ac:dyDescent="0.2">
      <c r="A185" s="53">
        <v>3238</v>
      </c>
      <c r="B185" s="85" t="s">
        <v>413</v>
      </c>
      <c r="C185" s="50" t="s">
        <v>414</v>
      </c>
      <c r="D185" s="242">
        <v>5008.32</v>
      </c>
      <c r="E185" s="242">
        <v>5382.33</v>
      </c>
      <c r="F185" s="52">
        <f t="shared" si="31"/>
        <v>107.46777362468853</v>
      </c>
    </row>
    <row r="186" spans="1:6" ht="12.75" customHeight="1" x14ac:dyDescent="0.2">
      <c r="A186" s="53">
        <v>3239</v>
      </c>
      <c r="B186" s="85" t="s">
        <v>415</v>
      </c>
      <c r="C186" s="50" t="s">
        <v>416</v>
      </c>
      <c r="D186" s="242">
        <v>6843.49</v>
      </c>
      <c r="E186" s="242">
        <v>5040.22</v>
      </c>
      <c r="F186" s="52">
        <f t="shared" si="31"/>
        <v>73.64984824994265</v>
      </c>
    </row>
    <row r="187" spans="1:6" ht="12.75" customHeight="1" x14ac:dyDescent="0.2">
      <c r="A187" s="53">
        <v>324</v>
      </c>
      <c r="B187" s="85" t="s">
        <v>417</v>
      </c>
      <c r="C187" s="50" t="s">
        <v>418</v>
      </c>
      <c r="D187" s="242">
        <v>61792.08</v>
      </c>
      <c r="E187" s="242">
        <v>59971.56</v>
      </c>
      <c r="F187" s="52">
        <f t="shared" si="31"/>
        <v>97.053797185658738</v>
      </c>
    </row>
    <row r="188" spans="1:6" ht="12.75" customHeight="1" x14ac:dyDescent="0.2">
      <c r="A188" s="53">
        <v>329</v>
      </c>
      <c r="B188" s="85" t="s">
        <v>419</v>
      </c>
      <c r="C188" s="50" t="s">
        <v>420</v>
      </c>
      <c r="D188" s="51">
        <f t="shared" ref="D188:E188" si="43">SUM(D189:D195)</f>
        <v>10387.449999999999</v>
      </c>
      <c r="E188" s="51">
        <f t="shared" si="43"/>
        <v>8214.26</v>
      </c>
      <c r="F188" s="52">
        <f t="shared" si="31"/>
        <v>79.078695926334191</v>
      </c>
    </row>
    <row r="189" spans="1:6" ht="12.75" customHeight="1" x14ac:dyDescent="0.2">
      <c r="A189" s="53">
        <v>3291</v>
      </c>
      <c r="B189" s="232" t="s">
        <v>421</v>
      </c>
      <c r="C189" s="50" t="s">
        <v>422</v>
      </c>
      <c r="D189" s="242">
        <v>2305.19</v>
      </c>
      <c r="E189" s="242">
        <v>1919.37</v>
      </c>
      <c r="F189" s="52">
        <f t="shared" si="31"/>
        <v>83.262984829883862</v>
      </c>
    </row>
    <row r="190" spans="1:6" ht="12.75" customHeight="1" x14ac:dyDescent="0.2">
      <c r="A190" s="53">
        <v>3292</v>
      </c>
      <c r="B190" s="85" t="s">
        <v>423</v>
      </c>
      <c r="C190" s="50" t="s">
        <v>424</v>
      </c>
      <c r="D190" s="242">
        <v>1431.04</v>
      </c>
      <c r="E190" s="242">
        <v>1265.55</v>
      </c>
      <c r="F190" s="52">
        <f t="shared" si="31"/>
        <v>88.435683139534888</v>
      </c>
    </row>
    <row r="191" spans="1:6" ht="12.75" customHeight="1" x14ac:dyDescent="0.2">
      <c r="A191" s="53">
        <v>3293</v>
      </c>
      <c r="B191" s="85" t="s">
        <v>425</v>
      </c>
      <c r="C191" s="50" t="s">
        <v>426</v>
      </c>
      <c r="D191" s="242">
        <v>2561</v>
      </c>
      <c r="E191" s="242">
        <v>546.88</v>
      </c>
      <c r="F191" s="52">
        <f t="shared" si="31"/>
        <v>21.354158531823504</v>
      </c>
    </row>
    <row r="192" spans="1:6" ht="12.75" customHeight="1" x14ac:dyDescent="0.2">
      <c r="A192" s="53">
        <v>3294</v>
      </c>
      <c r="B192" s="85" t="s">
        <v>427</v>
      </c>
      <c r="C192" s="50" t="s">
        <v>428</v>
      </c>
      <c r="D192" s="242">
        <v>0</v>
      </c>
      <c r="E192" s="242">
        <v>500</v>
      </c>
      <c r="F192" s="52" t="str">
        <f t="shared" si="31"/>
        <v>-</v>
      </c>
    </row>
    <row r="193" spans="1:6" ht="12.75" customHeight="1" x14ac:dyDescent="0.2">
      <c r="A193" s="53">
        <v>3295</v>
      </c>
      <c r="B193" s="85" t="s">
        <v>429</v>
      </c>
      <c r="C193" s="50" t="s">
        <v>430</v>
      </c>
      <c r="D193" s="242">
        <v>2572.83</v>
      </c>
      <c r="E193" s="242">
        <v>3015.86</v>
      </c>
      <c r="F193" s="52">
        <f t="shared" si="31"/>
        <v>117.21955978436198</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1517.39</v>
      </c>
      <c r="E195" s="242">
        <v>966.6</v>
      </c>
      <c r="F195" s="52">
        <f t="shared" si="31"/>
        <v>63.701487422482018</v>
      </c>
    </row>
    <row r="196" spans="1:6" ht="12.75" customHeight="1" x14ac:dyDescent="0.2">
      <c r="A196" s="53">
        <v>34</v>
      </c>
      <c r="B196" s="232" t="s">
        <v>435</v>
      </c>
      <c r="C196" s="50" t="s">
        <v>436</v>
      </c>
      <c r="D196" s="51">
        <f t="shared" ref="D196:E196" si="44">D197+D202+D210</f>
        <v>5796.2</v>
      </c>
      <c r="E196" s="51">
        <f t="shared" si="44"/>
        <v>5712.58</v>
      </c>
      <c r="F196" s="52">
        <f t="shared" si="31"/>
        <v>98.557330664918396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4117.09</v>
      </c>
      <c r="E202" s="51">
        <f t="shared" si="46"/>
        <v>3315.81</v>
      </c>
      <c r="F202" s="52">
        <f t="shared" si="31"/>
        <v>80.537709887323331</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4117.09</v>
      </c>
      <c r="E205" s="242">
        <v>3315.81</v>
      </c>
      <c r="F205" s="52">
        <f t="shared" si="31"/>
        <v>80.537709887323331</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1679.11</v>
      </c>
      <c r="E210" s="51">
        <f t="shared" si="47"/>
        <v>2396.77</v>
      </c>
      <c r="F210" s="52">
        <f t="shared" si="31"/>
        <v>142.74049943124632</v>
      </c>
    </row>
    <row r="211" spans="1:6" ht="12.75" customHeight="1" x14ac:dyDescent="0.2">
      <c r="A211" s="53">
        <v>3431</v>
      </c>
      <c r="B211" s="232" t="s">
        <v>465</v>
      </c>
      <c r="C211" s="50" t="s">
        <v>466</v>
      </c>
      <c r="D211" s="242">
        <v>1426.36</v>
      </c>
      <c r="E211" s="242">
        <v>2240.39</v>
      </c>
      <c r="F211" s="52">
        <f t="shared" si="31"/>
        <v>157.07044504893574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252.75</v>
      </c>
      <c r="E213" s="242">
        <v>156.38</v>
      </c>
      <c r="F213" s="52">
        <f t="shared" si="31"/>
        <v>61.87141444114738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39.82</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39.82</v>
      </c>
      <c r="E231" s="51">
        <f t="shared" si="55"/>
        <v>0</v>
      </c>
      <c r="F231" s="52">
        <f t="shared" si="52"/>
        <v>0</v>
      </c>
    </row>
    <row r="232" spans="1:6" ht="12.75" customHeight="1" x14ac:dyDescent="0.2">
      <c r="A232" s="53">
        <v>3631</v>
      </c>
      <c r="B232" s="85" t="s">
        <v>507</v>
      </c>
      <c r="C232" s="50" t="s">
        <v>508</v>
      </c>
      <c r="D232" s="242">
        <v>39.82</v>
      </c>
      <c r="E232" s="242"/>
      <c r="F232" s="52">
        <f t="shared" si="52"/>
        <v>0</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1173774.79</v>
      </c>
      <c r="E289" s="51">
        <f t="shared" si="79"/>
        <v>1271454.83</v>
      </c>
      <c r="F289" s="52">
        <f t="shared" si="76"/>
        <v>108.32187237553465</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31162.979999999981</v>
      </c>
      <c r="E291" s="51">
        <f>IF(E289&gt;=E6,E289-E6,0)</f>
        <v>20252.59999999986</v>
      </c>
      <c r="F291" s="52">
        <f t="shared" si="76"/>
        <v>64.989291781465937</v>
      </c>
    </row>
    <row r="292" spans="1:6" ht="12.75" customHeight="1" x14ac:dyDescent="0.2">
      <c r="A292" s="53">
        <v>92211</v>
      </c>
      <c r="B292" s="85" t="s">
        <v>623</v>
      </c>
      <c r="C292" s="50" t="s">
        <v>624</v>
      </c>
      <c r="D292" s="242">
        <v>243665.36</v>
      </c>
      <c r="E292" s="242">
        <v>102992</v>
      </c>
      <c r="F292" s="52">
        <f t="shared" si="76"/>
        <v>42.267805321199539</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99959.84</v>
      </c>
      <c r="E294" s="242">
        <v>632174.02</v>
      </c>
      <c r="F294" s="52">
        <f t="shared" si="76"/>
        <v>632.42800308603944</v>
      </c>
    </row>
    <row r="295" spans="1:6" ht="24" x14ac:dyDescent="0.2">
      <c r="A295" s="53">
        <v>9661</v>
      </c>
      <c r="B295" s="85" t="s">
        <v>629</v>
      </c>
      <c r="C295" s="50" t="s">
        <v>630</v>
      </c>
      <c r="D295" s="242">
        <v>99959.84</v>
      </c>
      <c r="E295" s="242">
        <v>564679.93999999994</v>
      </c>
      <c r="F295" s="52">
        <f t="shared" si="76"/>
        <v>564.90680657351993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6769.3600000000006</v>
      </c>
      <c r="E298" s="51">
        <f t="shared" si="80"/>
        <v>6320</v>
      </c>
      <c r="F298" s="52">
        <f t="shared" ref="F298:F418" si="81">IF(D298&lt;&gt;0,IF(E298/D298&gt;=100,"&gt;&gt;100",E298/D298*100),"-")</f>
        <v>93.361854000969075</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6769.3600000000006</v>
      </c>
      <c r="E311" s="51">
        <f t="shared" si="85"/>
        <v>6320</v>
      </c>
      <c r="F311" s="52">
        <f t="shared" si="81"/>
        <v>93.361854000969075</v>
      </c>
    </row>
    <row r="312" spans="1:6" ht="12.75" customHeight="1" x14ac:dyDescent="0.2">
      <c r="A312" s="53">
        <v>721</v>
      </c>
      <c r="B312" s="85" t="s">
        <v>662</v>
      </c>
      <c r="C312" s="50" t="s">
        <v>663</v>
      </c>
      <c r="D312" s="51">
        <f t="shared" ref="D312:E312" si="86">SUM(D313:D316)</f>
        <v>133.22</v>
      </c>
      <c r="E312" s="51">
        <f t="shared" si="86"/>
        <v>0</v>
      </c>
      <c r="F312" s="52">
        <f t="shared" si="81"/>
        <v>0</v>
      </c>
    </row>
    <row r="313" spans="1:6" ht="12.75" customHeight="1" x14ac:dyDescent="0.2">
      <c r="A313" s="53">
        <v>7211</v>
      </c>
      <c r="B313" s="85" t="s">
        <v>664</v>
      </c>
      <c r="C313" s="50" t="s">
        <v>665</v>
      </c>
      <c r="D313" s="242">
        <v>133.22</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6636.14</v>
      </c>
      <c r="E326" s="51">
        <f t="shared" si="88"/>
        <v>6320</v>
      </c>
      <c r="F326" s="52">
        <f t="shared" si="81"/>
        <v>95.236086037967851</v>
      </c>
    </row>
    <row r="327" spans="1:6" ht="12.75" customHeight="1" x14ac:dyDescent="0.2">
      <c r="A327" s="53">
        <v>7231</v>
      </c>
      <c r="B327" s="85" t="s">
        <v>692</v>
      </c>
      <c r="C327" s="50" t="s">
        <v>693</v>
      </c>
      <c r="D327" s="242">
        <v>6636.14</v>
      </c>
      <c r="E327" s="242">
        <v>6320</v>
      </c>
      <c r="F327" s="52">
        <f t="shared" si="81"/>
        <v>95.236086037967851</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6646.63</v>
      </c>
      <c r="E350" s="51">
        <f t="shared" si="95"/>
        <v>3584.5299999999997</v>
      </c>
      <c r="F350" s="52">
        <f t="shared" si="81"/>
        <v>53.930036725378116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6646.63</v>
      </c>
      <c r="E363" s="51">
        <f t="shared" si="99"/>
        <v>3584.5299999999997</v>
      </c>
      <c r="F363" s="52">
        <f t="shared" si="81"/>
        <v>53.930036725378116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2877.2200000000003</v>
      </c>
      <c r="E369" s="51">
        <f t="shared" si="101"/>
        <v>3584.5299999999997</v>
      </c>
      <c r="F369" s="52">
        <f t="shared" si="81"/>
        <v>124.58310452450627</v>
      </c>
    </row>
    <row r="370" spans="1:6" ht="12.75" customHeight="1" x14ac:dyDescent="0.2">
      <c r="A370" s="53">
        <v>4221</v>
      </c>
      <c r="B370" s="85" t="s">
        <v>674</v>
      </c>
      <c r="C370" s="50" t="s">
        <v>766</v>
      </c>
      <c r="D370" s="242">
        <v>2213.75</v>
      </c>
      <c r="E370" s="242">
        <v>1721.53</v>
      </c>
      <c r="F370" s="52">
        <f t="shared" si="81"/>
        <v>77.765330321852062</v>
      </c>
    </row>
    <row r="371" spans="1:6" ht="12.75" customHeight="1" x14ac:dyDescent="0.2">
      <c r="A371" s="53">
        <v>4222</v>
      </c>
      <c r="B371" s="85" t="s">
        <v>767</v>
      </c>
      <c r="C371" s="50" t="s">
        <v>768</v>
      </c>
      <c r="D371" s="242">
        <v>663.47</v>
      </c>
      <c r="E371" s="242">
        <v>0</v>
      </c>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1863</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3769.41</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3769.41</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122.73000000000047</v>
      </c>
      <c r="E407" s="51">
        <f t="shared" si="110"/>
        <v>2735.4700000000003</v>
      </c>
      <c r="F407" s="52">
        <f t="shared" si="81"/>
        <v>2228.8519514381078</v>
      </c>
    </row>
    <row r="408" spans="1:6" ht="12.75" customHeight="1" x14ac:dyDescent="0.2">
      <c r="A408" s="53" t="s">
        <v>608</v>
      </c>
      <c r="B408" s="85" t="s">
        <v>821</v>
      </c>
      <c r="C408" s="50" t="s">
        <v>822</v>
      </c>
      <c r="D408" s="51">
        <f t="shared" ref="D408:E408" si="111">IF(D350&gt;=D298,D350-D298,0)</f>
        <v>0</v>
      </c>
      <c r="E408" s="51">
        <f t="shared" si="111"/>
        <v>0</v>
      </c>
      <c r="F408" s="52" t="str">
        <f t="shared" si="81"/>
        <v>-</v>
      </c>
    </row>
    <row r="409" spans="1:6" ht="12.75" customHeight="1" x14ac:dyDescent="0.2">
      <c r="A409" s="53">
        <v>92212</v>
      </c>
      <c r="B409" s="85" t="s">
        <v>823</v>
      </c>
      <c r="C409" s="50" t="s">
        <v>824</v>
      </c>
      <c r="D409" s="242">
        <v>115.2</v>
      </c>
      <c r="E409" s="242"/>
      <c r="F409" s="52">
        <f t="shared" si="81"/>
        <v>0</v>
      </c>
    </row>
    <row r="410" spans="1:6" ht="12.75" customHeight="1" x14ac:dyDescent="0.2">
      <c r="A410" s="53">
        <v>92222</v>
      </c>
      <c r="B410" s="85" t="s">
        <v>825</v>
      </c>
      <c r="C410" s="50" t="s">
        <v>826</v>
      </c>
      <c r="D410" s="242">
        <v>0</v>
      </c>
      <c r="E410" s="242">
        <v>22294.7</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1149381.1700000002</v>
      </c>
      <c r="E412" s="51">
        <f>E6+E298</f>
        <v>1257522.2300000002</v>
      </c>
      <c r="F412" s="52">
        <f t="shared" si="81"/>
        <v>109.40863334310585</v>
      </c>
    </row>
    <row r="413" spans="1:6" ht="12.75" customHeight="1" x14ac:dyDescent="0.2">
      <c r="A413" s="53" t="s">
        <v>608</v>
      </c>
      <c r="B413" s="85" t="s">
        <v>831</v>
      </c>
      <c r="C413" s="50" t="s">
        <v>832</v>
      </c>
      <c r="D413" s="51">
        <f t="shared" ref="D413:E413" si="112">D289+D350</f>
        <v>1180421.42</v>
      </c>
      <c r="E413" s="51">
        <f t="shared" si="112"/>
        <v>1275039.3600000001</v>
      </c>
      <c r="F413" s="52">
        <f t="shared" si="81"/>
        <v>108.01560683302411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31040.249999999767</v>
      </c>
      <c r="E415" s="51">
        <f t="shared" si="114"/>
        <v>17517.129999999888</v>
      </c>
      <c r="F415" s="52">
        <f t="shared" si="81"/>
        <v>56.433598311869325</v>
      </c>
    </row>
    <row r="416" spans="1:6" ht="12.75" customHeight="1" x14ac:dyDescent="0.2">
      <c r="A416" s="60" t="s">
        <v>837</v>
      </c>
      <c r="B416" s="232" t="s">
        <v>838</v>
      </c>
      <c r="C416" s="61" t="s">
        <v>839</v>
      </c>
      <c r="D416" s="51">
        <f t="shared" ref="D416:E416" si="115">IF(D292-D293+D409-D410&gt;=0,D292-D293+D409-D410,0)</f>
        <v>243780.56</v>
      </c>
      <c r="E416" s="51">
        <f t="shared" si="115"/>
        <v>80697.3</v>
      </c>
      <c r="F416" s="52">
        <f t="shared" si="81"/>
        <v>33.102434418888862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99959.84</v>
      </c>
      <c r="E418" s="62">
        <f t="shared" si="117"/>
        <v>632174.02</v>
      </c>
      <c r="F418" s="57">
        <f t="shared" si="81"/>
        <v>632.42800308603944</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64712.11</v>
      </c>
      <c r="E528" s="51">
        <f t="shared" si="148"/>
        <v>34559.68</v>
      </c>
      <c r="F528" s="52">
        <f t="shared" si="119"/>
        <v>53.405274530532232</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64712.11</v>
      </c>
      <c r="E593" s="51">
        <f t="shared" si="167"/>
        <v>34559.68</v>
      </c>
      <c r="F593" s="52">
        <f t="shared" si="119"/>
        <v>53.405274530532232</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64712.11</v>
      </c>
      <c r="E605" s="51">
        <f t="shared" si="171"/>
        <v>34559.68</v>
      </c>
      <c r="F605" s="52">
        <f t="shared" si="119"/>
        <v>53.405274530532232</v>
      </c>
    </row>
    <row r="606" spans="1:6" ht="24" x14ac:dyDescent="0.2">
      <c r="A606" s="53">
        <v>5443</v>
      </c>
      <c r="B606" s="85" t="s">
        <v>1209</v>
      </c>
      <c r="C606" s="50" t="s">
        <v>1210</v>
      </c>
      <c r="D606" s="242">
        <v>64712.11</v>
      </c>
      <c r="E606" s="242">
        <v>34559.68</v>
      </c>
      <c r="F606" s="52">
        <f t="shared" si="119"/>
        <v>53.405274530532232</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64712.11</v>
      </c>
      <c r="E636" s="51">
        <f t="shared" si="179"/>
        <v>34559.68</v>
      </c>
      <c r="F636" s="52">
        <f t="shared" si="119"/>
        <v>53.405274530532232</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1149381.1700000002</v>
      </c>
      <c r="E639" s="51">
        <f t="shared" si="180"/>
        <v>1257522.2300000002</v>
      </c>
      <c r="F639" s="52">
        <f t="shared" si="119"/>
        <v>109.40863334310585</v>
      </c>
    </row>
    <row r="640" spans="1:6" ht="12.75" customHeight="1" x14ac:dyDescent="0.2">
      <c r="A640" s="53" t="s">
        <v>608</v>
      </c>
      <c r="B640" s="85" t="s">
        <v>1277</v>
      </c>
      <c r="C640" s="50" t="s">
        <v>1278</v>
      </c>
      <c r="D640" s="51">
        <f t="shared" ref="D640:E640" si="181">D413+D528</f>
        <v>1245133.53</v>
      </c>
      <c r="E640" s="51">
        <f t="shared" si="181"/>
        <v>1309599.04</v>
      </c>
      <c r="F640" s="52">
        <f t="shared" si="119"/>
        <v>105.17739731898475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95752.35999999987</v>
      </c>
      <c r="E642" s="51">
        <f t="shared" si="183"/>
        <v>52076.809999999823</v>
      </c>
      <c r="F642" s="52">
        <f t="shared" si="119"/>
        <v>54.386972811949384</v>
      </c>
    </row>
    <row r="643" spans="1:6" ht="24" x14ac:dyDescent="0.2">
      <c r="A643" s="60" t="s">
        <v>1283</v>
      </c>
      <c r="B643" s="85" t="s">
        <v>1284</v>
      </c>
      <c r="C643" s="61" t="s">
        <v>1283</v>
      </c>
      <c r="D643" s="51">
        <f t="shared" ref="D643:E643" si="184">IF(D416-D417+D637-D638&gt;=0,D416-D417+D637-D638,0)</f>
        <v>243780.56</v>
      </c>
      <c r="E643" s="51">
        <f t="shared" si="184"/>
        <v>80697.3</v>
      </c>
      <c r="F643" s="52">
        <f t="shared" si="119"/>
        <v>33.102434418888862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148028.20000000013</v>
      </c>
      <c r="E645" s="51">
        <f t="shared" si="186"/>
        <v>28620.49000000018</v>
      </c>
      <c r="F645" s="52">
        <f t="shared" si="119"/>
        <v>19.33448491571211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130512.58</v>
      </c>
      <c r="E647" s="243">
        <v>148921.60000000001</v>
      </c>
      <c r="F647" s="57">
        <f t="shared" si="119"/>
        <v>114.10516901895589</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273910.69</v>
      </c>
      <c r="E649" s="242">
        <v>118349.63</v>
      </c>
      <c r="F649" s="52">
        <f t="shared" ref="F649:F724" si="188">IF(D649&lt;&gt;0,IF(E649/D649&gt;=100,"&gt;&gt;100",E649/D649*100),"-")</f>
        <v>43.207379018321632</v>
      </c>
    </row>
    <row r="650" spans="1:6" ht="12.75" customHeight="1" x14ac:dyDescent="0.2">
      <c r="A650" s="53" t="s">
        <v>1296</v>
      </c>
      <c r="B650" s="85" t="s">
        <v>1297</v>
      </c>
      <c r="C650" s="50" t="s">
        <v>1296</v>
      </c>
      <c r="D650" s="242">
        <v>378197.52</v>
      </c>
      <c r="E650" s="242">
        <v>449399.03</v>
      </c>
      <c r="F650" s="52">
        <f t="shared" si="188"/>
        <v>118.82654069228164</v>
      </c>
    </row>
    <row r="651" spans="1:6" ht="12.75" customHeight="1" x14ac:dyDescent="0.2">
      <c r="A651" s="53" t="s">
        <v>1298</v>
      </c>
      <c r="B651" s="85" t="s">
        <v>1299</v>
      </c>
      <c r="C651" s="50" t="s">
        <v>1298</v>
      </c>
      <c r="D651" s="242">
        <v>467880.19</v>
      </c>
      <c r="E651" s="242">
        <v>481226.48</v>
      </c>
      <c r="F651" s="52">
        <f t="shared" si="188"/>
        <v>102.85250162012629</v>
      </c>
    </row>
    <row r="652" spans="1:6" ht="24" x14ac:dyDescent="0.2">
      <c r="A652" s="53">
        <v>11</v>
      </c>
      <c r="B652" s="85" t="s">
        <v>1300</v>
      </c>
      <c r="C652" s="50" t="s">
        <v>1301</v>
      </c>
      <c r="D652" s="51">
        <f t="shared" ref="D652:E652" si="189">+D649+D650-D651</f>
        <v>184228.01999999996</v>
      </c>
      <c r="E652" s="51">
        <f t="shared" si="189"/>
        <v>86522.180000000051</v>
      </c>
      <c r="F652" s="52">
        <f t="shared" si="188"/>
        <v>46.964723390068499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94</v>
      </c>
      <c r="E654" s="262">
        <v>97</v>
      </c>
      <c r="F654" s="52">
        <f t="shared" si="188"/>
        <v>103.19148936170212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91</v>
      </c>
      <c r="E656" s="262">
        <v>93</v>
      </c>
      <c r="F656" s="52">
        <f t="shared" si="188"/>
        <v>102.19780219780219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805406.23</v>
      </c>
      <c r="E675" s="242">
        <v>874015.14</v>
      </c>
      <c r="F675" s="52">
        <f t="shared" si="188"/>
        <v>108.51854721809143</v>
      </c>
    </row>
    <row r="676" spans="1:6" ht="24" x14ac:dyDescent="0.2">
      <c r="A676" s="53">
        <v>63613</v>
      </c>
      <c r="B676" s="232" t="s">
        <v>1349</v>
      </c>
      <c r="C676" s="50" t="s">
        <v>1350</v>
      </c>
      <c r="D676" s="242">
        <v>467.19</v>
      </c>
      <c r="E676" s="242">
        <v>6543.08</v>
      </c>
      <c r="F676" s="52">
        <f t="shared" si="188"/>
        <v>1400.517990539181</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9729.2900000000009</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15742.74</v>
      </c>
      <c r="E696" s="242"/>
      <c r="F696" s="52">
        <f t="shared" si="188"/>
        <v>0</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2096.23</v>
      </c>
      <c r="E716" s="242"/>
      <c r="F716" s="52">
        <f t="shared" si="188"/>
        <v>0</v>
      </c>
    </row>
    <row r="717" spans="1:6" ht="12.75" customHeight="1" x14ac:dyDescent="0.2">
      <c r="A717" s="53">
        <v>31215</v>
      </c>
      <c r="B717" s="85" t="s">
        <v>1413</v>
      </c>
      <c r="C717" s="50" t="s">
        <v>1414</v>
      </c>
      <c r="D717" s="242">
        <v>6021.65</v>
      </c>
      <c r="E717" s="242">
        <v>2374.85</v>
      </c>
      <c r="F717" s="52">
        <f t="shared" si="188"/>
        <v>39.43852598540267</v>
      </c>
    </row>
    <row r="718" spans="1:6" ht="12.75" customHeight="1" x14ac:dyDescent="0.2">
      <c r="A718" s="53">
        <v>32121</v>
      </c>
      <c r="B718" s="85" t="s">
        <v>1415</v>
      </c>
      <c r="C718" s="50" t="s">
        <v>1416</v>
      </c>
      <c r="D718" s="242">
        <v>37987.129999999997</v>
      </c>
      <c r="E718" s="242">
        <v>44279.71</v>
      </c>
      <c r="F718" s="52">
        <f t="shared" si="188"/>
        <v>116.56503136720254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5940</v>
      </c>
      <c r="F720" s="52" t="str">
        <f t="shared" si="188"/>
        <v>-</v>
      </c>
    </row>
    <row r="721" spans="1:6" ht="12.75" customHeight="1" x14ac:dyDescent="0.2">
      <c r="A721" s="53" t="s">
        <v>1421</v>
      </c>
      <c r="B721" s="85" t="s">
        <v>1422</v>
      </c>
      <c r="C721" s="50" t="s">
        <v>1421</v>
      </c>
      <c r="D721" s="242">
        <v>5375.27</v>
      </c>
      <c r="E721" s="242">
        <v>1570.22</v>
      </c>
      <c r="F721" s="52">
        <f t="shared" si="188"/>
        <v>29.211927958967642</v>
      </c>
    </row>
    <row r="722" spans="1:6" ht="12.75" customHeight="1" x14ac:dyDescent="0.2">
      <c r="A722" s="53" t="s">
        <v>1423</v>
      </c>
      <c r="B722" s="85" t="s">
        <v>1424</v>
      </c>
      <c r="C722" s="50" t="s">
        <v>1423</v>
      </c>
      <c r="D722" s="242">
        <v>60363.35</v>
      </c>
      <c r="E722" s="242">
        <v>65216.6</v>
      </c>
      <c r="F722" s="52">
        <f t="shared" si="188"/>
        <v>108.04006073221582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2305.19</v>
      </c>
      <c r="E725" s="242">
        <v>1919.37</v>
      </c>
      <c r="F725" s="52">
        <f t="shared" ref="F725:F979" si="190">IF(D725&lt;&gt;0,IF(E725/D725&gt;=100,"&gt;&gt;100",E725/D725*100),"-")</f>
        <v>83.262984829883862</v>
      </c>
    </row>
    <row r="726" spans="1:6" ht="12.75" customHeight="1" x14ac:dyDescent="0.2">
      <c r="A726" s="53" t="s">
        <v>1431</v>
      </c>
      <c r="B726" s="85" t="s">
        <v>1432</v>
      </c>
      <c r="C726" s="50" t="s">
        <v>1431</v>
      </c>
      <c r="D726" s="242">
        <v>1237.95</v>
      </c>
      <c r="E726" s="242">
        <v>1265.55</v>
      </c>
      <c r="F726" s="52">
        <f t="shared" si="190"/>
        <v>102.22949230582819</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4117.09</v>
      </c>
      <c r="E742" s="242">
        <v>3315.81</v>
      </c>
      <c r="F742" s="52">
        <f t="shared" si="190"/>
        <v>80.537709887323331</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39.82</v>
      </c>
      <c r="E763" s="242"/>
      <c r="F763" s="52">
        <f t="shared" si="190"/>
        <v>0</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64712.11</v>
      </c>
      <c r="E954" s="242">
        <v>34559.68</v>
      </c>
      <c r="F954" s="52">
        <f t="shared" si="190"/>
        <v>53.405274530532232</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6"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03"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548129.30000000005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1307664.7500000002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1304303.9700000002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954395.3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307047.15000000002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4297.5200000000004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1292.68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37271.32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3360.78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1328739.9500000002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1299934.56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941662.93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314631.59999999998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4533.3999999999996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1275.56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37831.07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3360.78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25444.61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25444.61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527054.10000000009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26352.52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26352.52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26352.52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13338.31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12873.19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141.02000000000001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500701.57999999996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237081.60000000001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263619.98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5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16615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Elizabeta Petrž</cp:lastModifiedBy>
  <cp:lastPrinted>2023-07-10T08:11:08Z</cp:lastPrinted>
  <dcterms:created xsi:type="dcterms:W3CDTF">2022-04-01T05:14:30Z</dcterms:created>
  <dcterms:modified xsi:type="dcterms:W3CDTF">2023-07-12T09:17:44Z</dcterms:modified>
</cp:coreProperties>
</file>