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elizabeta.petrz\Documents\IZVJEŠTAJI\2023\01-12-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3" i="8" l="1"/>
  <c r="D103" i="8" l="1"/>
  <c r="L1447" i="9" l="1"/>
  <c r="J1447" i="9"/>
  <c r="F317" i="9"/>
  <c r="F316" i="9"/>
  <c r="F315" i="9"/>
  <c r="F314" i="9"/>
  <c r="F313" i="9"/>
  <c r="F312" i="9"/>
  <c r="F311" i="9"/>
  <c r="F310" i="9"/>
  <c r="F309" i="9"/>
  <c r="H308" i="9"/>
  <c r="G308" i="9"/>
  <c r="F308" i="9"/>
  <c r="F307" i="9"/>
  <c r="H306" i="9"/>
  <c r="G306" i="9"/>
  <c r="F306" i="9"/>
  <c r="E306" i="9"/>
  <c r="B306" i="9" s="1"/>
  <c r="H305" i="9"/>
  <c r="G305" i="9"/>
  <c r="E305" i="9" s="1"/>
  <c r="B305" i="9" s="1"/>
  <c r="F305" i="9"/>
  <c r="H304" i="9"/>
  <c r="G304" i="9"/>
  <c r="F304" i="9"/>
  <c r="H303" i="9"/>
  <c r="G303" i="9"/>
  <c r="F303" i="9"/>
  <c r="E303" i="9"/>
  <c r="B303" i="9" s="1"/>
  <c r="H302" i="9"/>
  <c r="G302" i="9"/>
  <c r="F302" i="9"/>
  <c r="H301" i="9"/>
  <c r="G301" i="9"/>
  <c r="E301" i="9" s="1"/>
  <c r="B301" i="9" s="1"/>
  <c r="F301" i="9"/>
  <c r="H300" i="9"/>
  <c r="G300" i="9"/>
  <c r="F300" i="9"/>
  <c r="H299" i="9"/>
  <c r="G299" i="9"/>
  <c r="F299" i="9"/>
  <c r="H298" i="9"/>
  <c r="E298" i="9" s="1"/>
  <c r="G298" i="9"/>
  <c r="F298" i="9"/>
  <c r="H297" i="9"/>
  <c r="G297" i="9"/>
  <c r="F297" i="9"/>
  <c r="H296" i="9"/>
  <c r="G296" i="9"/>
  <c r="E296" i="9" s="1"/>
  <c r="F296" i="9"/>
  <c r="B296" i="9"/>
  <c r="H295" i="9"/>
  <c r="G295" i="9"/>
  <c r="F295" i="9"/>
  <c r="H294" i="9"/>
  <c r="G294" i="9"/>
  <c r="F294" i="9"/>
  <c r="E294" i="9"/>
  <c r="B294" i="9" s="1"/>
  <c r="H293" i="9"/>
  <c r="G293" i="9"/>
  <c r="E293" i="9" s="1"/>
  <c r="B293" i="9" s="1"/>
  <c r="F293" i="9"/>
  <c r="H292" i="9"/>
  <c r="G292" i="9"/>
  <c r="F292" i="9"/>
  <c r="H291" i="9"/>
  <c r="G291" i="9"/>
  <c r="F291" i="9"/>
  <c r="E291" i="9"/>
  <c r="B291" i="9" s="1"/>
  <c r="F290" i="9"/>
  <c r="F289" i="9"/>
  <c r="H288" i="9"/>
  <c r="G288" i="9"/>
  <c r="E288" i="9" s="1"/>
  <c r="B288" i="9" s="1"/>
  <c r="F288" i="9"/>
  <c r="H287" i="9"/>
  <c r="G287" i="9"/>
  <c r="F287" i="9"/>
  <c r="H286" i="9"/>
  <c r="G286" i="9"/>
  <c r="F286" i="9"/>
  <c r="H285" i="9"/>
  <c r="G285" i="9"/>
  <c r="F285" i="9"/>
  <c r="F284" i="9"/>
  <c r="H283" i="9"/>
  <c r="G283" i="9"/>
  <c r="F283" i="9"/>
  <c r="H282" i="9"/>
  <c r="E282" i="9" s="1"/>
  <c r="B282" i="9" s="1"/>
  <c r="G282" i="9"/>
  <c r="F282" i="9"/>
  <c r="H281" i="9"/>
  <c r="G281" i="9"/>
  <c r="F281" i="9"/>
  <c r="E281" i="9"/>
  <c r="B281" i="9" s="1"/>
  <c r="F280" i="9"/>
  <c r="F279" i="9"/>
  <c r="F278" i="9"/>
  <c r="F277" i="9"/>
  <c r="F276" i="9"/>
  <c r="L275" i="9"/>
  <c r="H275" i="9"/>
  <c r="F275" i="9"/>
  <c r="F274" i="9"/>
  <c r="I273" i="9"/>
  <c r="E273" i="9" s="1"/>
  <c r="B273" i="9" s="1"/>
  <c r="H273" i="9"/>
  <c r="F273" i="9"/>
  <c r="E272" i="9"/>
  <c r="M271" i="9"/>
  <c r="L271" i="9"/>
  <c r="F271" i="9" s="1"/>
  <c r="E271" i="9"/>
  <c r="B271" i="9" s="1"/>
  <c r="M270" i="9"/>
  <c r="L270" i="9"/>
  <c r="F270" i="9" s="1"/>
  <c r="B270" i="9" s="1"/>
  <c r="E270" i="9"/>
  <c r="M269" i="9"/>
  <c r="L269" i="9"/>
  <c r="F269" i="9" s="1"/>
  <c r="E269" i="9"/>
  <c r="M268" i="9"/>
  <c r="L268" i="9"/>
  <c r="F268" i="9"/>
  <c r="E268" i="9"/>
  <c r="M267" i="9"/>
  <c r="L267" i="9"/>
  <c r="F267" i="9" s="1"/>
  <c r="E267" i="9"/>
  <c r="M266" i="9"/>
  <c r="L266" i="9"/>
  <c r="F266" i="9" s="1"/>
  <c r="E266" i="9"/>
  <c r="B266" i="9"/>
  <c r="M265" i="9"/>
  <c r="L265" i="9"/>
  <c r="F265" i="9" s="1"/>
  <c r="E265" i="9"/>
  <c r="B265" i="9" s="1"/>
  <c r="M264" i="9"/>
  <c r="L264" i="9"/>
  <c r="F264" i="9"/>
  <c r="E264" i="9"/>
  <c r="B264" i="9" s="1"/>
  <c r="M263" i="9"/>
  <c r="L263" i="9"/>
  <c r="F263" i="9" s="1"/>
  <c r="E263" i="9"/>
  <c r="B263" i="9" s="1"/>
  <c r="M262" i="9"/>
  <c r="L262" i="9"/>
  <c r="E262" i="9"/>
  <c r="M261" i="9"/>
  <c r="L261" i="9"/>
  <c r="F261" i="9" s="1"/>
  <c r="E261" i="9"/>
  <c r="M260" i="9"/>
  <c r="L260" i="9"/>
  <c r="F260" i="9"/>
  <c r="E260" i="9"/>
  <c r="M259" i="9"/>
  <c r="L259" i="9"/>
  <c r="F259" i="9" s="1"/>
  <c r="E259" i="9"/>
  <c r="B259" i="9" s="1"/>
  <c r="M258" i="9"/>
  <c r="L258" i="9"/>
  <c r="F258" i="9" s="1"/>
  <c r="E258" i="9"/>
  <c r="B258" i="9"/>
  <c r="M257" i="9"/>
  <c r="L257" i="9"/>
  <c r="F257" i="9" s="1"/>
  <c r="E257" i="9"/>
  <c r="B257" i="9" s="1"/>
  <c r="M256" i="9"/>
  <c r="L256" i="9"/>
  <c r="F256" i="9"/>
  <c r="E256" i="9"/>
  <c r="B256" i="9" s="1"/>
  <c r="M255" i="9"/>
  <c r="L255" i="9"/>
  <c r="F255" i="9" s="1"/>
  <c r="E255" i="9"/>
  <c r="B255" i="9" s="1"/>
  <c r="M254" i="9"/>
  <c r="L254" i="9"/>
  <c r="F254" i="9" s="1"/>
  <c r="B254" i="9" s="1"/>
  <c r="E254" i="9"/>
  <c r="M253" i="9"/>
  <c r="L253" i="9"/>
  <c r="F253" i="9" s="1"/>
  <c r="E253" i="9"/>
  <c r="M252" i="9"/>
  <c r="L252" i="9"/>
  <c r="F252" i="9"/>
  <c r="E252" i="9"/>
  <c r="M251" i="9"/>
  <c r="L251" i="9"/>
  <c r="F251" i="9" s="1"/>
  <c r="E251" i="9"/>
  <c r="M250" i="9"/>
  <c r="L250" i="9"/>
  <c r="F250" i="9" s="1"/>
  <c r="E250" i="9"/>
  <c r="B250" i="9"/>
  <c r="M249" i="9"/>
  <c r="L249" i="9"/>
  <c r="F249" i="9" s="1"/>
  <c r="E249" i="9"/>
  <c r="B249" i="9" s="1"/>
  <c r="M248" i="9"/>
  <c r="L248" i="9"/>
  <c r="F248" i="9"/>
  <c r="E248" i="9"/>
  <c r="B248" i="9" s="1"/>
  <c r="M247" i="9"/>
  <c r="L247" i="9"/>
  <c r="F247" i="9" s="1"/>
  <c r="E247" i="9"/>
  <c r="B247" i="9" s="1"/>
  <c r="M246" i="9"/>
  <c r="L246" i="9"/>
  <c r="E246" i="9"/>
  <c r="M245" i="9"/>
  <c r="L245" i="9"/>
  <c r="F245" i="9" s="1"/>
  <c r="E245" i="9"/>
  <c r="M244" i="9"/>
  <c r="L244" i="9"/>
  <c r="F244" i="9"/>
  <c r="E244" i="9"/>
  <c r="M243" i="9"/>
  <c r="L243" i="9"/>
  <c r="F243" i="9" s="1"/>
  <c r="E243" i="9"/>
  <c r="B243" i="9" s="1"/>
  <c r="M242" i="9"/>
  <c r="L242" i="9"/>
  <c r="F242" i="9" s="1"/>
  <c r="E242" i="9"/>
  <c r="B242" i="9"/>
  <c r="M241" i="9"/>
  <c r="L241" i="9"/>
  <c r="F241" i="9" s="1"/>
  <c r="E241" i="9"/>
  <c r="B241" i="9" s="1"/>
  <c r="M240" i="9"/>
  <c r="L240" i="9"/>
  <c r="F240" i="9"/>
  <c r="E240" i="9"/>
  <c r="B240" i="9" s="1"/>
  <c r="M239" i="9"/>
  <c r="L239" i="9"/>
  <c r="F239" i="9" s="1"/>
  <c r="E239" i="9"/>
  <c r="B239" i="9" s="1"/>
  <c r="M238" i="9"/>
  <c r="L238" i="9"/>
  <c r="F238" i="9" s="1"/>
  <c r="B238" i="9" s="1"/>
  <c r="E238" i="9"/>
  <c r="M237" i="9"/>
  <c r="L237" i="9"/>
  <c r="F237" i="9" s="1"/>
  <c r="E237" i="9"/>
  <c r="M236" i="9"/>
  <c r="L236" i="9"/>
  <c r="F236" i="9"/>
  <c r="E236" i="9"/>
  <c r="M235" i="9"/>
  <c r="L235" i="9"/>
  <c r="F235" i="9" s="1"/>
  <c r="E235" i="9"/>
  <c r="M234" i="9"/>
  <c r="L234" i="9"/>
  <c r="F234" i="9" s="1"/>
  <c r="E234" i="9"/>
  <c r="B234" i="9"/>
  <c r="M233" i="9"/>
  <c r="L233" i="9"/>
  <c r="F233" i="9" s="1"/>
  <c r="E233" i="9"/>
  <c r="B233" i="9" s="1"/>
  <c r="M232" i="9"/>
  <c r="L232" i="9"/>
  <c r="F232" i="9"/>
  <c r="E232" i="9"/>
  <c r="B232" i="9" s="1"/>
  <c r="M231" i="9"/>
  <c r="L231" i="9"/>
  <c r="F231" i="9" s="1"/>
  <c r="E231" i="9"/>
  <c r="B231" i="9" s="1"/>
  <c r="M230" i="9"/>
  <c r="L230" i="9"/>
  <c r="E230" i="9"/>
  <c r="M229" i="9"/>
  <c r="L229" i="9"/>
  <c r="F229" i="9" s="1"/>
  <c r="E229" i="9"/>
  <c r="M228" i="9"/>
  <c r="L228" i="9"/>
  <c r="F228" i="9"/>
  <c r="E228" i="9"/>
  <c r="M227" i="9"/>
  <c r="L227" i="9"/>
  <c r="F227" i="9" s="1"/>
  <c r="E227" i="9"/>
  <c r="B227" i="9" s="1"/>
  <c r="M226" i="9"/>
  <c r="L226" i="9"/>
  <c r="F226" i="9" s="1"/>
  <c r="E226" i="9"/>
  <c r="B226" i="9"/>
  <c r="M225" i="9"/>
  <c r="L225" i="9"/>
  <c r="E225" i="9"/>
  <c r="M224" i="9"/>
  <c r="L224" i="9"/>
  <c r="F224" i="9"/>
  <c r="E224" i="9"/>
  <c r="B224" i="9" s="1"/>
  <c r="M223" i="9"/>
  <c r="L223" i="9"/>
  <c r="E223" i="9"/>
  <c r="M222" i="9"/>
  <c r="L222" i="9"/>
  <c r="E222" i="9"/>
  <c r="M221" i="9"/>
  <c r="L221" i="9"/>
  <c r="E221" i="9"/>
  <c r="M220" i="9"/>
  <c r="F220" i="9" s="1"/>
  <c r="L220" i="9"/>
  <c r="E220" i="9"/>
  <c r="M219" i="9"/>
  <c r="L219" i="9"/>
  <c r="F219" i="9" s="1"/>
  <c r="B219" i="9" s="1"/>
  <c r="E219" i="9"/>
  <c r="M218" i="9"/>
  <c r="L218" i="9"/>
  <c r="E218" i="9"/>
  <c r="M217" i="9"/>
  <c r="L217" i="9"/>
  <c r="F217" i="9" s="1"/>
  <c r="E217" i="9"/>
  <c r="M216" i="9"/>
  <c r="L216" i="9"/>
  <c r="F216" i="9"/>
  <c r="E216" i="9"/>
  <c r="B216" i="9" s="1"/>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E158" i="9" s="1"/>
  <c r="B158" i="9" s="1"/>
  <c r="F158" i="9"/>
  <c r="H157" i="9"/>
  <c r="E157" i="9" s="1"/>
  <c r="B157" i="9" s="1"/>
  <c r="G157" i="9"/>
  <c r="F157" i="9"/>
  <c r="H156" i="9"/>
  <c r="G156" i="9"/>
  <c r="F156" i="9"/>
  <c r="E156" i="9"/>
  <c r="B156" i="9" s="1"/>
  <c r="H155" i="9"/>
  <c r="G155" i="9"/>
  <c r="E155" i="9" s="1"/>
  <c r="F155" i="9"/>
  <c r="B155" i="9"/>
  <c r="H154" i="9"/>
  <c r="G154" i="9"/>
  <c r="F154" i="9"/>
  <c r="E154" i="9"/>
  <c r="B154" i="9" s="1"/>
  <c r="H153" i="9"/>
  <c r="E153" i="9" s="1"/>
  <c r="B153" i="9" s="1"/>
  <c r="G153" i="9"/>
  <c r="F153" i="9"/>
  <c r="H152" i="9"/>
  <c r="G152" i="9"/>
  <c r="E152" i="9" s="1"/>
  <c r="B152" i="9" s="1"/>
  <c r="F152" i="9"/>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F147" i="9"/>
  <c r="B147" i="9"/>
  <c r="H146" i="9"/>
  <c r="G146" i="9"/>
  <c r="F146" i="9"/>
  <c r="E146" i="9"/>
  <c r="B146" i="9" s="1"/>
  <c r="H145" i="9"/>
  <c r="E145" i="9" s="1"/>
  <c r="B145" i="9" s="1"/>
  <c r="G145" i="9"/>
  <c r="F145" i="9"/>
  <c r="H144" i="9"/>
  <c r="G144" i="9"/>
  <c r="F144" i="9"/>
  <c r="F143" i="9"/>
  <c r="H142" i="9"/>
  <c r="G142" i="9"/>
  <c r="E142" i="9" s="1"/>
  <c r="B142" i="9" s="1"/>
  <c r="F142" i="9"/>
  <c r="H141" i="9"/>
  <c r="E141" i="9" s="1"/>
  <c r="B141" i="9" s="1"/>
  <c r="G141" i="9"/>
  <c r="F141" i="9"/>
  <c r="H140" i="9"/>
  <c r="G140" i="9"/>
  <c r="F140" i="9"/>
  <c r="E140" i="9"/>
  <c r="B140" i="9" s="1"/>
  <c r="H139" i="9"/>
  <c r="G139" i="9"/>
  <c r="E139" i="9" s="1"/>
  <c r="F139" i="9"/>
  <c r="B139" i="9"/>
  <c r="H138" i="9"/>
  <c r="G138" i="9"/>
  <c r="F138" i="9"/>
  <c r="E138" i="9"/>
  <c r="B138" i="9" s="1"/>
  <c r="H137" i="9"/>
  <c r="E137" i="9" s="1"/>
  <c r="B137" i="9" s="1"/>
  <c r="G137" i="9"/>
  <c r="F137" i="9"/>
  <c r="H136" i="9"/>
  <c r="G136" i="9"/>
  <c r="E136" i="9" s="1"/>
  <c r="B136" i="9" s="1"/>
  <c r="F136" i="9"/>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F131" i="9"/>
  <c r="B131" i="9"/>
  <c r="H130" i="9"/>
  <c r="G130" i="9"/>
  <c r="F130" i="9"/>
  <c r="E130" i="9"/>
  <c r="B130" i="9" s="1"/>
  <c r="H129" i="9"/>
  <c r="E129" i="9" s="1"/>
  <c r="B129" i="9" s="1"/>
  <c r="G129" i="9"/>
  <c r="F129" i="9"/>
  <c r="H128" i="9"/>
  <c r="G128" i="9"/>
  <c r="E128" i="9" s="1"/>
  <c r="B128" i="9" s="1"/>
  <c r="F128" i="9"/>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F123" i="9"/>
  <c r="B123" i="9"/>
  <c r="H122" i="9"/>
  <c r="G122" i="9"/>
  <c r="F122" i="9"/>
  <c r="E122" i="9"/>
  <c r="B122" i="9" s="1"/>
  <c r="H121" i="9"/>
  <c r="E121" i="9" s="1"/>
  <c r="B121" i="9" s="1"/>
  <c r="G121" i="9"/>
  <c r="F121" i="9"/>
  <c r="H120" i="9"/>
  <c r="G120" i="9"/>
  <c r="E120" i="9" s="1"/>
  <c r="B120" i="9" s="1"/>
  <c r="F120" i="9"/>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F115" i="9"/>
  <c r="B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F57" i="9"/>
  <c r="H56" i="9"/>
  <c r="G56" i="9"/>
  <c r="E56" i="9" s="1"/>
  <c r="B56" i="9" s="1"/>
  <c r="F56" i="9"/>
  <c r="H55" i="9"/>
  <c r="E55" i="9" s="1"/>
  <c r="B55" i="9" s="1"/>
  <c r="G55" i="9"/>
  <c r="F55" i="9"/>
  <c r="H54" i="9"/>
  <c r="E54" i="9" s="1"/>
  <c r="B54" i="9" s="1"/>
  <c r="G54" i="9"/>
  <c r="F54" i="9"/>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B47" i="9" s="1"/>
  <c r="G47" i="9"/>
  <c r="F47" i="9"/>
  <c r="H46" i="9"/>
  <c r="E46" i="9" s="1"/>
  <c r="B46" i="9" s="1"/>
  <c r="G46" i="9"/>
  <c r="F46" i="9"/>
  <c r="H45" i="9"/>
  <c r="G45" i="9"/>
  <c r="E45" i="9" s="1"/>
  <c r="B45" i="9" s="1"/>
  <c r="F45" i="9"/>
  <c r="H44" i="9"/>
  <c r="G44" i="9"/>
  <c r="E44" i="9" s="1"/>
  <c r="B44" i="9" s="1"/>
  <c r="F44" i="9"/>
  <c r="H43" i="9"/>
  <c r="E43" i="9" s="1"/>
  <c r="B43" i="9" s="1"/>
  <c r="G43" i="9"/>
  <c r="F43" i="9"/>
  <c r="H42" i="9"/>
  <c r="E42" i="9" s="1"/>
  <c r="B42" i="9" s="1"/>
  <c r="G42" i="9"/>
  <c r="F42" i="9"/>
  <c r="H41" i="9"/>
  <c r="G41" i="9"/>
  <c r="F41" i="9"/>
  <c r="H40" i="9"/>
  <c r="G40" i="9"/>
  <c r="F40" i="9"/>
  <c r="H39" i="9"/>
  <c r="E39" i="9" s="1"/>
  <c r="B39" i="9" s="1"/>
  <c r="G39" i="9"/>
  <c r="F39" i="9"/>
  <c r="H38" i="9"/>
  <c r="E38" i="9" s="1"/>
  <c r="B38" i="9" s="1"/>
  <c r="G38" i="9"/>
  <c r="F38" i="9"/>
  <c r="H37" i="9"/>
  <c r="G37" i="9"/>
  <c r="E37" i="9" s="1"/>
  <c r="F37" i="9"/>
  <c r="H36" i="9"/>
  <c r="G36" i="9"/>
  <c r="E36" i="9" s="1"/>
  <c r="B36" i="9" s="1"/>
  <c r="F36" i="9"/>
  <c r="H35" i="9"/>
  <c r="E35" i="9" s="1"/>
  <c r="B35" i="9" s="1"/>
  <c r="G35" i="9"/>
  <c r="F35" i="9"/>
  <c r="H34" i="9"/>
  <c r="G34" i="9"/>
  <c r="F34" i="9"/>
  <c r="E34" i="9"/>
  <c r="B34" i="9" s="1"/>
  <c r="H33" i="9"/>
  <c r="G33" i="9"/>
  <c r="E33" i="9" s="1"/>
  <c r="F33" i="9"/>
  <c r="H32" i="9"/>
  <c r="G32" i="9"/>
  <c r="F32" i="9"/>
  <c r="H31" i="9"/>
  <c r="E31" i="9" s="1"/>
  <c r="B31" i="9" s="1"/>
  <c r="G31" i="9"/>
  <c r="F31" i="9"/>
  <c r="H30" i="9"/>
  <c r="G30" i="9"/>
  <c r="F30" i="9"/>
  <c r="H29" i="9"/>
  <c r="G29" i="9"/>
  <c r="E29" i="9" s="1"/>
  <c r="F29" i="9"/>
  <c r="B29" i="9"/>
  <c r="H28" i="9"/>
  <c r="G28" i="9"/>
  <c r="F28" i="9"/>
  <c r="E28" i="9"/>
  <c r="B28" i="9" s="1"/>
  <c r="H27" i="9"/>
  <c r="G27" i="9"/>
  <c r="F27" i="9"/>
  <c r="H26" i="9"/>
  <c r="G26" i="9"/>
  <c r="F26" i="9"/>
  <c r="E26" i="9"/>
  <c r="B26" i="9" s="1"/>
  <c r="H25" i="9"/>
  <c r="G25" i="9"/>
  <c r="E25" i="9" s="1"/>
  <c r="F25" i="9"/>
  <c r="B25" i="9"/>
  <c r="H24" i="9"/>
  <c r="G24" i="9"/>
  <c r="F24" i="9"/>
  <c r="E24" i="9"/>
  <c r="B24" i="9" s="1"/>
  <c r="H23" i="9"/>
  <c r="E23" i="9" s="1"/>
  <c r="B23" i="9" s="1"/>
  <c r="G23" i="9"/>
  <c r="F23" i="9"/>
  <c r="H22" i="9"/>
  <c r="G22" i="9"/>
  <c r="F22" i="9"/>
  <c r="E22" i="9"/>
  <c r="B22" i="9" s="1"/>
  <c r="F21" i="9"/>
  <c r="F4" i="9"/>
  <c r="O3" i="9"/>
  <c r="G275" i="9" s="1"/>
  <c r="I3" i="9"/>
  <c r="H3" i="9"/>
  <c r="G3" i="9"/>
  <c r="D101" i="8"/>
  <c r="I36" i="3" s="1"/>
  <c r="D95" i="8"/>
  <c r="D90" i="8"/>
  <c r="D85" i="8"/>
  <c r="D80" i="8"/>
  <c r="D75" i="8"/>
  <c r="D70" i="8"/>
  <c r="D65" i="8"/>
  <c r="D60" i="8"/>
  <c r="D55" i="8"/>
  <c r="D50" i="8"/>
  <c r="C1525" i="1" s="1"/>
  <c r="D44" i="8"/>
  <c r="C1519" i="1" s="1"/>
  <c r="D36" i="8"/>
  <c r="D26" i="8"/>
  <c r="D18" i="8"/>
  <c r="C1493" i="1" s="1"/>
  <c r="G1493" i="1" s="1"/>
  <c r="D8" i="8"/>
  <c r="E44" i="7"/>
  <c r="D44" i="7"/>
  <c r="D38" i="7" s="1"/>
  <c r="E39" i="7"/>
  <c r="E38" i="7" s="1"/>
  <c r="D39" i="7"/>
  <c r="E30" i="7"/>
  <c r="D30" i="7"/>
  <c r="E23" i="7"/>
  <c r="E22" i="7" s="1"/>
  <c r="D23" i="7"/>
  <c r="C1454" i="1" s="1"/>
  <c r="E14" i="7"/>
  <c r="D1445" i="1" s="1"/>
  <c r="D14" i="7"/>
  <c r="C1445" i="1" s="1"/>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D115" i="6"/>
  <c r="F115" i="6" s="1"/>
  <c r="D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F250" i="5" s="1"/>
  <c r="D250" i="5"/>
  <c r="F249" i="5"/>
  <c r="F248" i="5"/>
  <c r="F247" i="5"/>
  <c r="E246" i="5"/>
  <c r="E245" i="5" s="1"/>
  <c r="D1222" i="1" s="1"/>
  <c r="D246" i="5"/>
  <c r="D245" i="5" s="1"/>
  <c r="F244" i="5"/>
  <c r="F243" i="5"/>
  <c r="E242" i="5"/>
  <c r="D242" i="5"/>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D206" i="5" s="1"/>
  <c r="F205" i="5"/>
  <c r="F204" i="5"/>
  <c r="F203" i="5"/>
  <c r="F202" i="5"/>
  <c r="F201" i="5"/>
  <c r="F200" i="5"/>
  <c r="F199" i="5"/>
  <c r="E198" i="5"/>
  <c r="D198" i="5"/>
  <c r="F198" i="5" s="1"/>
  <c r="F197" i="5"/>
  <c r="F196" i="5"/>
  <c r="F195" i="5"/>
  <c r="F194" i="5"/>
  <c r="F193" i="5"/>
  <c r="F192" i="5"/>
  <c r="E191" i="5"/>
  <c r="E190" i="5" s="1"/>
  <c r="H309" i="9" s="1"/>
  <c r="D191" i="5"/>
  <c r="F191" i="5" s="1"/>
  <c r="F189" i="5"/>
  <c r="F188" i="5"/>
  <c r="F187" i="5"/>
  <c r="F186" i="5"/>
  <c r="F185" i="5"/>
  <c r="F184" i="5"/>
  <c r="F183" i="5"/>
  <c r="F182" i="5"/>
  <c r="F181" i="5"/>
  <c r="E180" i="5"/>
  <c r="D1157" i="1" s="1"/>
  <c r="G1157" i="1" s="1"/>
  <c r="D180" i="5"/>
  <c r="F179" i="5"/>
  <c r="F178" i="5"/>
  <c r="D177" i="5"/>
  <c r="G307" i="9" s="1"/>
  <c r="F173" i="5"/>
  <c r="F172" i="5"/>
  <c r="F171" i="5"/>
  <c r="E170" i="5"/>
  <c r="D170" i="5"/>
  <c r="F170" i="5" s="1"/>
  <c r="F169" i="5"/>
  <c r="F168" i="5"/>
  <c r="F167" i="5"/>
  <c r="F166" i="5"/>
  <c r="F165" i="5"/>
  <c r="E164" i="5"/>
  <c r="D1142" i="1" s="1"/>
  <c r="D164" i="5"/>
  <c r="F164" i="5" s="1"/>
  <c r="F163" i="5"/>
  <c r="F162" i="5"/>
  <c r="F161" i="5"/>
  <c r="F160" i="5"/>
  <c r="F159" i="5"/>
  <c r="F158" i="5"/>
  <c r="F157" i="5"/>
  <c r="F156" i="5"/>
  <c r="F155" i="5"/>
  <c r="F154" i="5"/>
  <c r="F153" i="5"/>
  <c r="F152" i="5"/>
  <c r="F151" i="5"/>
  <c r="F150" i="5"/>
  <c r="F149" i="5"/>
  <c r="E149" i="5"/>
  <c r="H290" i="9" s="1"/>
  <c r="D149" i="5"/>
  <c r="G290" i="9" s="1"/>
  <c r="F148" i="5"/>
  <c r="F147" i="5"/>
  <c r="D146" i="5"/>
  <c r="F145" i="5"/>
  <c r="F144" i="5"/>
  <c r="F143" i="5"/>
  <c r="E142" i="5"/>
  <c r="D142" i="5"/>
  <c r="F142" i="5" s="1"/>
  <c r="F141" i="5"/>
  <c r="F140" i="5"/>
  <c r="F139" i="5"/>
  <c r="F138" i="5"/>
  <c r="F137" i="5"/>
  <c r="F136" i="5"/>
  <c r="E135" i="5"/>
  <c r="F135" i="5" s="1"/>
  <c r="D135" i="5"/>
  <c r="D134" i="5"/>
  <c r="F133" i="5"/>
  <c r="F132" i="5"/>
  <c r="F131" i="5"/>
  <c r="F130" i="5"/>
  <c r="F129" i="5"/>
  <c r="F128" i="5"/>
  <c r="F127" i="5"/>
  <c r="F126" i="5"/>
  <c r="E126" i="5"/>
  <c r="D126" i="5"/>
  <c r="F125" i="5"/>
  <c r="F124" i="5"/>
  <c r="F123" i="5"/>
  <c r="F122" i="5"/>
  <c r="F121" i="5"/>
  <c r="F120"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E289" i="9" s="1"/>
  <c r="B289" i="9" s="1"/>
  <c r="F86" i="5"/>
  <c r="F85" i="5"/>
  <c r="F84" i="5"/>
  <c r="F83" i="5"/>
  <c r="F82" i="5"/>
  <c r="F81" i="5"/>
  <c r="F80" i="5"/>
  <c r="F79" i="5"/>
  <c r="E79" i="5"/>
  <c r="E78" i="5" s="1"/>
  <c r="D1056" i="1" s="1"/>
  <c r="G1056" i="1" s="1"/>
  <c r="D79" i="5"/>
  <c r="D78" i="5"/>
  <c r="F77" i="5"/>
  <c r="F76" i="5"/>
  <c r="F75" i="5"/>
  <c r="F74" i="5"/>
  <c r="F73" i="5"/>
  <c r="F72" i="5"/>
  <c r="F71" i="5"/>
  <c r="E70" i="5"/>
  <c r="F70" i="5" s="1"/>
  <c r="D70" i="5"/>
  <c r="D69" i="5" s="1"/>
  <c r="F67" i="5"/>
  <c r="F66" i="5"/>
  <c r="F65" i="5"/>
  <c r="F64" i="5"/>
  <c r="E63" i="5"/>
  <c r="D63" i="5"/>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F8"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E625" i="4" s="1"/>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E605" i="4"/>
  <c r="F605" i="4" s="1"/>
  <c r="D605" i="4"/>
  <c r="F604" i="4"/>
  <c r="F603" i="4"/>
  <c r="E603" i="4"/>
  <c r="H143" i="9" s="1"/>
  <c r="D603" i="4"/>
  <c r="G143" i="9" s="1"/>
  <c r="F602" i="4"/>
  <c r="F601" i="4"/>
  <c r="F600" i="4"/>
  <c r="E599" i="4"/>
  <c r="D599" i="4"/>
  <c r="F599" i="4" s="1"/>
  <c r="F598" i="4"/>
  <c r="F597" i="4"/>
  <c r="F596" i="4"/>
  <c r="F595" i="4"/>
  <c r="F594" i="4"/>
  <c r="E594" i="4"/>
  <c r="D594" i="4"/>
  <c r="D593" i="4" s="1"/>
  <c r="F592" i="4"/>
  <c r="F591" i="4"/>
  <c r="F590" i="4"/>
  <c r="E590" i="4"/>
  <c r="D590" i="4"/>
  <c r="F589" i="4"/>
  <c r="F588" i="4"/>
  <c r="E587" i="4"/>
  <c r="D587" i="4"/>
  <c r="F587" i="4" s="1"/>
  <c r="F586" i="4"/>
  <c r="E585" i="4"/>
  <c r="D585" i="4"/>
  <c r="F585" i="4" s="1"/>
  <c r="F584" i="4"/>
  <c r="F583" i="4"/>
  <c r="F582" i="4"/>
  <c r="F581" i="4"/>
  <c r="E581" i="4"/>
  <c r="E580" i="4" s="1"/>
  <c r="D581" i="4"/>
  <c r="D580" i="4"/>
  <c r="F580" i="4" s="1"/>
  <c r="F579" i="4"/>
  <c r="F578" i="4"/>
  <c r="F577" i="4"/>
  <c r="E577" i="4"/>
  <c r="D577" i="4"/>
  <c r="F576" i="4"/>
  <c r="F575" i="4"/>
  <c r="F574" i="4"/>
  <c r="E574" i="4"/>
  <c r="D574" i="4"/>
  <c r="F573" i="4"/>
  <c r="F572" i="4"/>
  <c r="E571" i="4"/>
  <c r="D571" i="4"/>
  <c r="F571" i="4" s="1"/>
  <c r="F570" i="4"/>
  <c r="F569" i="4"/>
  <c r="E568" i="4"/>
  <c r="E567" i="4" s="1"/>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E529" i="4"/>
  <c r="F527" i="4"/>
  <c r="F526" i="4"/>
  <c r="F525" i="4"/>
  <c r="E525" i="4"/>
  <c r="D525" i="4"/>
  <c r="F524" i="4"/>
  <c r="F523" i="4"/>
  <c r="F522" i="4"/>
  <c r="E522" i="4"/>
  <c r="D522" i="4"/>
  <c r="F521" i="4"/>
  <c r="F520" i="4"/>
  <c r="E519" i="4"/>
  <c r="D519" i="4"/>
  <c r="F519" i="4" s="1"/>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D484" i="4" s="1"/>
  <c r="F484" i="4" s="1"/>
  <c r="F483" i="4"/>
  <c r="F482" i="4"/>
  <c r="E481" i="4"/>
  <c r="D481" i="4"/>
  <c r="F481" i="4" s="1"/>
  <c r="F480" i="4"/>
  <c r="F479" i="4"/>
  <c r="E478" i="4"/>
  <c r="D478" i="4"/>
  <c r="F478" i="4" s="1"/>
  <c r="F477" i="4"/>
  <c r="F476" i="4"/>
  <c r="F475" i="4"/>
  <c r="F474" i="4"/>
  <c r="E473" i="4"/>
  <c r="E472" i="4" s="1"/>
  <c r="D473" i="4"/>
  <c r="D472" i="4" s="1"/>
  <c r="F472" i="4" s="1"/>
  <c r="F471" i="4"/>
  <c r="F470" i="4"/>
  <c r="E469" i="4"/>
  <c r="D469" i="4"/>
  <c r="F469" i="4" s="1"/>
  <c r="F468" i="4"/>
  <c r="F467" i="4"/>
  <c r="E466" i="4"/>
  <c r="D466" i="4"/>
  <c r="F466" i="4" s="1"/>
  <c r="F465" i="4"/>
  <c r="F464" i="4"/>
  <c r="F463" i="4"/>
  <c r="E463" i="4"/>
  <c r="D463" i="4"/>
  <c r="F462" i="4"/>
  <c r="F461" i="4"/>
  <c r="F460" i="4"/>
  <c r="E460" i="4"/>
  <c r="D460" i="4"/>
  <c r="D459" i="4" s="1"/>
  <c r="F459" i="4" s="1"/>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E420" i="4" s="1"/>
  <c r="D422" i="4"/>
  <c r="F422" i="4" s="1"/>
  <c r="E418" i="4"/>
  <c r="F418" i="4" s="1"/>
  <c r="D418" i="4"/>
  <c r="E417" i="4"/>
  <c r="D417" i="4"/>
  <c r="D644" i="4" s="1"/>
  <c r="F644" i="4" s="1"/>
  <c r="E416" i="4"/>
  <c r="D416" i="4"/>
  <c r="D643" i="4" s="1"/>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4" i="1" s="1"/>
  <c r="D369" i="4"/>
  <c r="F368" i="4"/>
  <c r="F367" i="4"/>
  <c r="F366" i="4"/>
  <c r="F365" i="4"/>
  <c r="E364" i="4"/>
  <c r="D364" i="4"/>
  <c r="D363" i="4" s="1"/>
  <c r="F362" i="4"/>
  <c r="F361" i="4"/>
  <c r="F360" i="4"/>
  <c r="F359" i="4"/>
  <c r="F358" i="4"/>
  <c r="F357" i="4"/>
  <c r="E356" i="4"/>
  <c r="D356" i="4"/>
  <c r="F356" i="4" s="1"/>
  <c r="F355" i="4"/>
  <c r="F354" i="4"/>
  <c r="F353" i="4"/>
  <c r="F352" i="4"/>
  <c r="E352" i="4"/>
  <c r="E351" i="4" s="1"/>
  <c r="D352" i="4"/>
  <c r="D351" i="4"/>
  <c r="F351" i="4" s="1"/>
  <c r="F349" i="4"/>
  <c r="E348" i="4"/>
  <c r="D348" i="4"/>
  <c r="F348" i="4" s="1"/>
  <c r="F347" i="4"/>
  <c r="F346" i="4"/>
  <c r="E345" i="4"/>
  <c r="E344" i="4" s="1"/>
  <c r="D345" i="4"/>
  <c r="F345" i="4" s="1"/>
  <c r="F343" i="4"/>
  <c r="F342" i="4"/>
  <c r="F341" i="4"/>
  <c r="F340" i="4"/>
  <c r="F339" i="4"/>
  <c r="E339" i="4"/>
  <c r="D339" i="4"/>
  <c r="F338" i="4"/>
  <c r="F337" i="4"/>
  <c r="E336" i="4"/>
  <c r="D336" i="4"/>
  <c r="F336" i="4" s="1"/>
  <c r="F335" i="4"/>
  <c r="F334" i="4"/>
  <c r="F333" i="4"/>
  <c r="F332" i="4"/>
  <c r="F331" i="4"/>
  <c r="E331" i="4"/>
  <c r="D331" i="4"/>
  <c r="F330" i="4"/>
  <c r="F329" i="4"/>
  <c r="F328" i="4"/>
  <c r="F327" i="4"/>
  <c r="E326" i="4"/>
  <c r="F326" i="4" s="1"/>
  <c r="D326" i="4"/>
  <c r="F325" i="4"/>
  <c r="F324" i="4"/>
  <c r="F323" i="4"/>
  <c r="F322" i="4"/>
  <c r="F321" i="4"/>
  <c r="F320" i="4"/>
  <c r="F319" i="4"/>
  <c r="F318" i="4"/>
  <c r="E317" i="4"/>
  <c r="D317" i="4"/>
  <c r="F317" i="4" s="1"/>
  <c r="F316" i="4"/>
  <c r="F315" i="4"/>
  <c r="F314" i="4"/>
  <c r="F313" i="4"/>
  <c r="E312" i="4"/>
  <c r="E311" i="4" s="1"/>
  <c r="D312" i="4"/>
  <c r="D311" i="4" s="1"/>
  <c r="F310" i="4"/>
  <c r="F309" i="4"/>
  <c r="F308" i="4"/>
  <c r="F307" i="4"/>
  <c r="F306" i="4"/>
  <c r="F305" i="4"/>
  <c r="E304" i="4"/>
  <c r="D304" i="4"/>
  <c r="F304" i="4" s="1"/>
  <c r="F303" i="4"/>
  <c r="F302" i="4"/>
  <c r="F301" i="4"/>
  <c r="F300" i="4"/>
  <c r="E300" i="4"/>
  <c r="E299" i="4" s="1"/>
  <c r="D300" i="4"/>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D263" i="4" s="1"/>
  <c r="F263" i="4" s="1"/>
  <c r="E263" i="4"/>
  <c r="F262" i="4"/>
  <c r="F261" i="4"/>
  <c r="F260" i="4"/>
  <c r="E259" i="4"/>
  <c r="D259" i="4"/>
  <c r="F259" i="4" s="1"/>
  <c r="F258" i="4"/>
  <c r="F257" i="4"/>
  <c r="F256" i="4"/>
  <c r="F255" i="4"/>
  <c r="F254" i="4"/>
  <c r="E253" i="4"/>
  <c r="E252" i="4" s="1"/>
  <c r="D253" i="4"/>
  <c r="D252" i="4" s="1"/>
  <c r="F252"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E231" i="4"/>
  <c r="F231" i="4" s="1"/>
  <c r="D231" i="4"/>
  <c r="F230" i="4"/>
  <c r="F229" i="4"/>
  <c r="F228" i="4"/>
  <c r="E228" i="4"/>
  <c r="D228" i="4"/>
  <c r="F227" i="4"/>
  <c r="F226" i="4"/>
  <c r="E225" i="4"/>
  <c r="E224" i="4" s="1"/>
  <c r="D225" i="4"/>
  <c r="D224" i="4" s="1"/>
  <c r="F223" i="4"/>
  <c r="F222" i="4"/>
  <c r="F221" i="4"/>
  <c r="F220" i="4"/>
  <c r="F219" i="4"/>
  <c r="E219" i="4"/>
  <c r="D219" i="4"/>
  <c r="F218" i="4"/>
  <c r="F217" i="4"/>
  <c r="F216" i="4"/>
  <c r="E216" i="4"/>
  <c r="D216" i="4"/>
  <c r="D215" i="4" s="1"/>
  <c r="F215" i="4" s="1"/>
  <c r="E215" i="4"/>
  <c r="F214" i="4"/>
  <c r="F213" i="4"/>
  <c r="F212" i="4"/>
  <c r="F211" i="4"/>
  <c r="E210" i="4"/>
  <c r="D210" i="4"/>
  <c r="F209" i="4"/>
  <c r="F208" i="4"/>
  <c r="F207" i="4"/>
  <c r="F206" i="4"/>
  <c r="F205" i="4"/>
  <c r="F204" i="4"/>
  <c r="F203" i="4"/>
  <c r="E202" i="4"/>
  <c r="D198" i="1" s="1"/>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3" i="1" s="1"/>
  <c r="G173" i="1" s="1"/>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E140" i="4"/>
  <c r="E139" i="4" s="1"/>
  <c r="D140" i="4"/>
  <c r="F138" i="4"/>
  <c r="F137" i="4"/>
  <c r="F136" i="4"/>
  <c r="F135" i="4"/>
  <c r="E134" i="4"/>
  <c r="E133" i="4" s="1"/>
  <c r="D129" i="1" s="1"/>
  <c r="D134" i="4"/>
  <c r="D133" i="4" s="1"/>
  <c r="F132" i="4"/>
  <c r="F131" i="4"/>
  <c r="F130" i="4"/>
  <c r="F129" i="4"/>
  <c r="E128" i="4"/>
  <c r="D128" i="4"/>
  <c r="F128" i="4" s="1"/>
  <c r="F127" i="4"/>
  <c r="F126" i="4"/>
  <c r="E125" i="4"/>
  <c r="D125" i="4"/>
  <c r="D124" i="4"/>
  <c r="F123" i="4"/>
  <c r="F122" i="4"/>
  <c r="F121" i="4"/>
  <c r="F120"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F77" i="4" s="1"/>
  <c r="D77" i="4"/>
  <c r="F76" i="4"/>
  <c r="F75" i="4"/>
  <c r="E74" i="4"/>
  <c r="F74" i="4" s="1"/>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G36" i="3"/>
  <c r="B36" i="3"/>
  <c r="G35" i="3"/>
  <c r="B35" i="3"/>
  <c r="G34" i="3"/>
  <c r="B34" i="3"/>
  <c r="I33" i="3"/>
  <c r="G33" i="3"/>
  <c r="B33" i="3"/>
  <c r="I32" i="3"/>
  <c r="H32" i="3"/>
  <c r="G32" i="3"/>
  <c r="B32" i="3"/>
  <c r="I31" i="3"/>
  <c r="H31" i="3"/>
  <c r="G31" i="3"/>
  <c r="B31" i="3"/>
  <c r="G30" i="3"/>
  <c r="B30" i="3"/>
  <c r="G29" i="3"/>
  <c r="B29" i="3"/>
  <c r="I28" i="3"/>
  <c r="G28" i="3"/>
  <c r="B28" i="3"/>
  <c r="I27" i="3"/>
  <c r="H27" i="3"/>
  <c r="G27" i="3"/>
  <c r="B27" i="3"/>
  <c r="I26" i="3"/>
  <c r="H26" i="3"/>
  <c r="G26" i="3"/>
  <c r="B26" i="3"/>
  <c r="I25" i="3"/>
  <c r="G25" i="3"/>
  <c r="B25" i="3"/>
  <c r="I24" i="3"/>
  <c r="G24" i="3"/>
  <c r="B24" i="3"/>
  <c r="G23" i="3"/>
  <c r="B23" i="3"/>
  <c r="G22" i="3"/>
  <c r="B22" i="3"/>
  <c r="G21" i="3"/>
  <c r="B21" i="3"/>
  <c r="H20" i="3"/>
  <c r="G20" i="3"/>
  <c r="B20" i="3"/>
  <c r="G19" i="3"/>
  <c r="B19" i="3"/>
  <c r="G18" i="3"/>
  <c r="B18" i="3"/>
  <c r="G17" i="3"/>
  <c r="B17" i="3"/>
  <c r="G16" i="3"/>
  <c r="B16" i="3"/>
  <c r="H10" i="3" a="1"/>
  <c r="H10" i="3" s="1"/>
  <c r="L3" i="9" s="1"/>
  <c r="H1580" i="1"/>
  <c r="G1580" i="1"/>
  <c r="C1580" i="1"/>
  <c r="C1579" i="1"/>
  <c r="H1579" i="1" s="1"/>
  <c r="H1578" i="1"/>
  <c r="C1578" i="1"/>
  <c r="G1578" i="1" s="1"/>
  <c r="H1577" i="1"/>
  <c r="G1577" i="1"/>
  <c r="C1577" i="1"/>
  <c r="C1576" i="1"/>
  <c r="G1576" i="1" s="1"/>
  <c r="G1575" i="1"/>
  <c r="C1575" i="1"/>
  <c r="H1575" i="1" s="1"/>
  <c r="C1574" i="1"/>
  <c r="G1574" i="1" s="1"/>
  <c r="H1573" i="1"/>
  <c r="G1573" i="1"/>
  <c r="C1573" i="1"/>
  <c r="H1572" i="1"/>
  <c r="G1572" i="1"/>
  <c r="C1572" i="1"/>
  <c r="C1571" i="1"/>
  <c r="H1571" i="1" s="1"/>
  <c r="H1570" i="1"/>
  <c r="C1570" i="1"/>
  <c r="G1570" i="1" s="1"/>
  <c r="H1569" i="1"/>
  <c r="G1569" i="1"/>
  <c r="C1569" i="1"/>
  <c r="C1568" i="1"/>
  <c r="G1568" i="1" s="1"/>
  <c r="G1567" i="1"/>
  <c r="C1567" i="1"/>
  <c r="H1567" i="1" s="1"/>
  <c r="C1566" i="1"/>
  <c r="G1566" i="1" s="1"/>
  <c r="H1565" i="1"/>
  <c r="C1565" i="1"/>
  <c r="G1565" i="1" s="1"/>
  <c r="H1564" i="1"/>
  <c r="G1564" i="1"/>
  <c r="C1564" i="1"/>
  <c r="C1563" i="1"/>
  <c r="H1563" i="1" s="1"/>
  <c r="H1562" i="1"/>
  <c r="C1562" i="1"/>
  <c r="G1562" i="1" s="1"/>
  <c r="H1561" i="1"/>
  <c r="G1561" i="1"/>
  <c r="C1561" i="1"/>
  <c r="C1560" i="1"/>
  <c r="G1560" i="1" s="1"/>
  <c r="G1559" i="1"/>
  <c r="C1559" i="1"/>
  <c r="H1559" i="1" s="1"/>
  <c r="C1558" i="1"/>
  <c r="G1558" i="1" s="1"/>
  <c r="H1557" i="1"/>
  <c r="G1557" i="1"/>
  <c r="C1557" i="1"/>
  <c r="H1556" i="1"/>
  <c r="G1556" i="1"/>
  <c r="C1556" i="1"/>
  <c r="C1555" i="1"/>
  <c r="H1555" i="1" s="1"/>
  <c r="H1554" i="1"/>
  <c r="C1554" i="1"/>
  <c r="G1554" i="1" s="1"/>
  <c r="H1553" i="1"/>
  <c r="G1553" i="1"/>
  <c r="C1553" i="1"/>
  <c r="C1552" i="1"/>
  <c r="G1552" i="1" s="1"/>
  <c r="G1551" i="1"/>
  <c r="C1551" i="1"/>
  <c r="H1551" i="1" s="1"/>
  <c r="C1550" i="1"/>
  <c r="G1550" i="1" s="1"/>
  <c r="H1549" i="1"/>
  <c r="G1549" i="1"/>
  <c r="C1549" i="1"/>
  <c r="H1548" i="1"/>
  <c r="G1548" i="1"/>
  <c r="C1548" i="1"/>
  <c r="C1547" i="1"/>
  <c r="H1547" i="1" s="1"/>
  <c r="H1546" i="1"/>
  <c r="C1546" i="1"/>
  <c r="G1546" i="1" s="1"/>
  <c r="H1545" i="1"/>
  <c r="G1545" i="1"/>
  <c r="C1545" i="1"/>
  <c r="C1544" i="1"/>
  <c r="G1544" i="1" s="1"/>
  <c r="G1543" i="1"/>
  <c r="C1543" i="1"/>
  <c r="H1543" i="1" s="1"/>
  <c r="C1542" i="1"/>
  <c r="G1542" i="1" s="1"/>
  <c r="H1541" i="1"/>
  <c r="G1541" i="1"/>
  <c r="C1541" i="1"/>
  <c r="H1540" i="1"/>
  <c r="G1540" i="1"/>
  <c r="C1540" i="1"/>
  <c r="C1539" i="1"/>
  <c r="H1539" i="1" s="1"/>
  <c r="H1538" i="1"/>
  <c r="C1538" i="1"/>
  <c r="G1538" i="1" s="1"/>
  <c r="H1537" i="1"/>
  <c r="G1537" i="1"/>
  <c r="C1537" i="1"/>
  <c r="C1536" i="1"/>
  <c r="G1536" i="1" s="1"/>
  <c r="G1535" i="1"/>
  <c r="C1535" i="1"/>
  <c r="H1535" i="1" s="1"/>
  <c r="C1534" i="1"/>
  <c r="G1534" i="1" s="1"/>
  <c r="H1533" i="1"/>
  <c r="G1533" i="1"/>
  <c r="C1533" i="1"/>
  <c r="H1532" i="1"/>
  <c r="G1532" i="1"/>
  <c r="C1532" i="1"/>
  <c r="C1531" i="1"/>
  <c r="H1531" i="1" s="1"/>
  <c r="H1530" i="1"/>
  <c r="C1530" i="1"/>
  <c r="G1530" i="1" s="1"/>
  <c r="H1529" i="1"/>
  <c r="G1529" i="1"/>
  <c r="C1529" i="1"/>
  <c r="C1528" i="1"/>
  <c r="G1528" i="1" s="1"/>
  <c r="G1527" i="1"/>
  <c r="C1527" i="1"/>
  <c r="H1527" i="1" s="1"/>
  <c r="C1526" i="1"/>
  <c r="G1526" i="1" s="1"/>
  <c r="C1523" i="1"/>
  <c r="H1523" i="1" s="1"/>
  <c r="H1522" i="1"/>
  <c r="C1522" i="1"/>
  <c r="G1522" i="1" s="1"/>
  <c r="H1521" i="1"/>
  <c r="G1521" i="1"/>
  <c r="C1521" i="1"/>
  <c r="C1520" i="1"/>
  <c r="G1520" i="1" s="1"/>
  <c r="C1516" i="1"/>
  <c r="H1516" i="1" s="1"/>
  <c r="C1515" i="1"/>
  <c r="H1515" i="1" s="1"/>
  <c r="C1514" i="1"/>
  <c r="G1514" i="1" s="1"/>
  <c r="H1513" i="1"/>
  <c r="G1513" i="1"/>
  <c r="C1513" i="1"/>
  <c r="H1512" i="1"/>
  <c r="C1512" i="1"/>
  <c r="G1512" i="1" s="1"/>
  <c r="C1511" i="1"/>
  <c r="H1511" i="1" s="1"/>
  <c r="C1510" i="1"/>
  <c r="G1510" i="1" s="1"/>
  <c r="C1509" i="1"/>
  <c r="H1509" i="1" s="1"/>
  <c r="C1508" i="1"/>
  <c r="H1508" i="1" s="1"/>
  <c r="C1507" i="1"/>
  <c r="H1507" i="1" s="1"/>
  <c r="C1506" i="1"/>
  <c r="G1506" i="1" s="1"/>
  <c r="H1505" i="1"/>
  <c r="G1505" i="1"/>
  <c r="C1505" i="1"/>
  <c r="C1504" i="1"/>
  <c r="G1504" i="1" s="1"/>
  <c r="C1503" i="1"/>
  <c r="H1503" i="1" s="1"/>
  <c r="C1502" i="1"/>
  <c r="G1502" i="1" s="1"/>
  <c r="C1500" i="1"/>
  <c r="H1500" i="1" s="1"/>
  <c r="C1498" i="1"/>
  <c r="G1498" i="1" s="1"/>
  <c r="C1497" i="1"/>
  <c r="G1497" i="1" s="1"/>
  <c r="H1496" i="1"/>
  <c r="C1496" i="1"/>
  <c r="G1496" i="1" s="1"/>
  <c r="H1495" i="1"/>
  <c r="G1495" i="1"/>
  <c r="C1495" i="1"/>
  <c r="C1494" i="1"/>
  <c r="H1494" i="1" s="1"/>
  <c r="H1492" i="1"/>
  <c r="C1492" i="1"/>
  <c r="G1492" i="1" s="1"/>
  <c r="G1491" i="1"/>
  <c r="C1491" i="1"/>
  <c r="H1491" i="1" s="1"/>
  <c r="C1490" i="1"/>
  <c r="H1490" i="1" s="1"/>
  <c r="C1489" i="1"/>
  <c r="G1489" i="1" s="1"/>
  <c r="H1488" i="1"/>
  <c r="C1488" i="1"/>
  <c r="G1488" i="1" s="1"/>
  <c r="H1487" i="1"/>
  <c r="G1487" i="1"/>
  <c r="C1487" i="1"/>
  <c r="C1486" i="1"/>
  <c r="H1486" i="1" s="1"/>
  <c r="C1485" i="1"/>
  <c r="G1485" i="1" s="1"/>
  <c r="C1484" i="1"/>
  <c r="G1484" i="1" s="1"/>
  <c r="H1483" i="1"/>
  <c r="C1483" i="1"/>
  <c r="G1483" i="1" s="1"/>
  <c r="C1482" i="1"/>
  <c r="H1482" i="1" s="1"/>
  <c r="C1480" i="1"/>
  <c r="G1480" i="1" s="1"/>
  <c r="D1479" i="1"/>
  <c r="C1479" i="1"/>
  <c r="G1479" i="1" s="1"/>
  <c r="H1478" i="1"/>
  <c r="G1478" i="1"/>
  <c r="I1478" i="1" s="1"/>
  <c r="D1478" i="1"/>
  <c r="C1478" i="1"/>
  <c r="J1478" i="1" s="1"/>
  <c r="D1477" i="1"/>
  <c r="C1477" i="1"/>
  <c r="G1477" i="1" s="1"/>
  <c r="H1476" i="1"/>
  <c r="G1476" i="1"/>
  <c r="I1476" i="1" s="1"/>
  <c r="D1476" i="1"/>
  <c r="C1476" i="1"/>
  <c r="J1476" i="1" s="1"/>
  <c r="H1475" i="1"/>
  <c r="G1475" i="1"/>
  <c r="D1475" i="1"/>
  <c r="C1475" i="1"/>
  <c r="D1474" i="1"/>
  <c r="C1474" i="1"/>
  <c r="G1474" i="1" s="1"/>
  <c r="H1473" i="1"/>
  <c r="G1473" i="1"/>
  <c r="I1473" i="1" s="1"/>
  <c r="D1473" i="1"/>
  <c r="C1473" i="1"/>
  <c r="J1473" i="1" s="1"/>
  <c r="D1472" i="1"/>
  <c r="C1472" i="1"/>
  <c r="G1472" i="1" s="1"/>
  <c r="H1471" i="1"/>
  <c r="G1471" i="1"/>
  <c r="I1471" i="1" s="1"/>
  <c r="D1471" i="1"/>
  <c r="C1471" i="1"/>
  <c r="J1471" i="1" s="1"/>
  <c r="H1470" i="1"/>
  <c r="G1470" i="1"/>
  <c r="D1470" i="1"/>
  <c r="C1470" i="1"/>
  <c r="H1469" i="1"/>
  <c r="G1469" i="1"/>
  <c r="D1469" i="1"/>
  <c r="C1469" i="1"/>
  <c r="D1468" i="1"/>
  <c r="C1468" i="1"/>
  <c r="G1468" i="1" s="1"/>
  <c r="H1467" i="1"/>
  <c r="G1467" i="1"/>
  <c r="I1467" i="1" s="1"/>
  <c r="D1467" i="1"/>
  <c r="C1467" i="1"/>
  <c r="J1467" i="1" s="1"/>
  <c r="D1466" i="1"/>
  <c r="C1466" i="1"/>
  <c r="G1466" i="1" s="1"/>
  <c r="H1465" i="1"/>
  <c r="G1465" i="1"/>
  <c r="I1465" i="1" s="1"/>
  <c r="D1465" i="1"/>
  <c r="C1465" i="1"/>
  <c r="J1465" i="1" s="1"/>
  <c r="D1464" i="1"/>
  <c r="C1464" i="1"/>
  <c r="G1464" i="1" s="1"/>
  <c r="H1463" i="1"/>
  <c r="G1463" i="1"/>
  <c r="I1463" i="1" s="1"/>
  <c r="D1463" i="1"/>
  <c r="C1463" i="1"/>
  <c r="J1463" i="1" s="1"/>
  <c r="D1462" i="1"/>
  <c r="C1462" i="1"/>
  <c r="G1462" i="1" s="1"/>
  <c r="D1461" i="1"/>
  <c r="C1461" i="1"/>
  <c r="G1461" i="1" s="1"/>
  <c r="H1460" i="1"/>
  <c r="G1460" i="1"/>
  <c r="I1460" i="1" s="1"/>
  <c r="D1460" i="1"/>
  <c r="C1460" i="1"/>
  <c r="J1460" i="1" s="1"/>
  <c r="D1459" i="1"/>
  <c r="C1459" i="1"/>
  <c r="G1459" i="1" s="1"/>
  <c r="H1458" i="1"/>
  <c r="G1458" i="1"/>
  <c r="I1458" i="1" s="1"/>
  <c r="D1458" i="1"/>
  <c r="C1458" i="1"/>
  <c r="J1458" i="1" s="1"/>
  <c r="D1457" i="1"/>
  <c r="C1457" i="1"/>
  <c r="G1457" i="1" s="1"/>
  <c r="G1456" i="1"/>
  <c r="D1456" i="1"/>
  <c r="C1456" i="1"/>
  <c r="D1455" i="1"/>
  <c r="C1455" i="1"/>
  <c r="G1455" i="1" s="1"/>
  <c r="H1452" i="1"/>
  <c r="G1452" i="1"/>
  <c r="I1452" i="1" s="1"/>
  <c r="D1452" i="1"/>
  <c r="C1452" i="1"/>
  <c r="J1452" i="1" s="1"/>
  <c r="D1451" i="1"/>
  <c r="C1451" i="1"/>
  <c r="G1451" i="1" s="1"/>
  <c r="D1450" i="1"/>
  <c r="C1450" i="1"/>
  <c r="J1450" i="1" s="1"/>
  <c r="D1449" i="1"/>
  <c r="C1449" i="1"/>
  <c r="G1449" i="1" s="1"/>
  <c r="H1448" i="1"/>
  <c r="G1448" i="1"/>
  <c r="I1448" i="1" s="1"/>
  <c r="D1448" i="1"/>
  <c r="C1448" i="1"/>
  <c r="J1448" i="1" s="1"/>
  <c r="D1447" i="1"/>
  <c r="C1447" i="1"/>
  <c r="G1447" i="1" s="1"/>
  <c r="H1446" i="1"/>
  <c r="G1446" i="1"/>
  <c r="I1446" i="1" s="1"/>
  <c r="D1446" i="1"/>
  <c r="C1446" i="1"/>
  <c r="J1446" i="1" s="1"/>
  <c r="D1444" i="1"/>
  <c r="H1444" i="1" s="1"/>
  <c r="C1444" i="1"/>
  <c r="H1443" i="1"/>
  <c r="D1443" i="1"/>
  <c r="C1443" i="1"/>
  <c r="J1443" i="1" s="1"/>
  <c r="D1442" i="1"/>
  <c r="H1442" i="1" s="1"/>
  <c r="C1442" i="1"/>
  <c r="H1441" i="1"/>
  <c r="D1441" i="1"/>
  <c r="C1441" i="1"/>
  <c r="J1441" i="1" s="1"/>
  <c r="D1440" i="1"/>
  <c r="H1440" i="1" s="1"/>
  <c r="C1440" i="1"/>
  <c r="H1439" i="1"/>
  <c r="D1439" i="1"/>
  <c r="C1439" i="1"/>
  <c r="J1439" i="1" s="1"/>
  <c r="H1438" i="1"/>
  <c r="D1438" i="1"/>
  <c r="C1438" i="1"/>
  <c r="G1438" i="1" s="1"/>
  <c r="D1435" i="1"/>
  <c r="H1434" i="1"/>
  <c r="D1434" i="1"/>
  <c r="C1434" i="1"/>
  <c r="G1434" i="1" s="1"/>
  <c r="H1433" i="1"/>
  <c r="D1433" i="1"/>
  <c r="C1433" i="1"/>
  <c r="G1433" i="1" s="1"/>
  <c r="H1432" i="1"/>
  <c r="D1432" i="1"/>
  <c r="C1432" i="1"/>
  <c r="G1432" i="1" s="1"/>
  <c r="H1431" i="1"/>
  <c r="D1431" i="1"/>
  <c r="C1431" i="1"/>
  <c r="G1431"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D1423" i="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H1401" i="1"/>
  <c r="D1401" i="1"/>
  <c r="C1401" i="1"/>
  <c r="G1401" i="1" s="1"/>
  <c r="H1400" i="1"/>
  <c r="D1400" i="1"/>
  <c r="C1400" i="1"/>
  <c r="G1400" i="1" s="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H1390" i="1"/>
  <c r="D1390" i="1"/>
  <c r="C1390" i="1"/>
  <c r="G1390" i="1" s="1"/>
  <c r="H1389" i="1"/>
  <c r="D1389" i="1"/>
  <c r="C1389" i="1"/>
  <c r="G1389" i="1" s="1"/>
  <c r="H1388" i="1"/>
  <c r="D1388" i="1"/>
  <c r="C1388" i="1"/>
  <c r="G1388" i="1" s="1"/>
  <c r="H1387" i="1"/>
  <c r="D1387" i="1"/>
  <c r="C1387" i="1"/>
  <c r="G1387" i="1" s="1"/>
  <c r="H1386" i="1"/>
  <c r="D1386" i="1"/>
  <c r="C1386" i="1"/>
  <c r="G1386" i="1" s="1"/>
  <c r="H1385" i="1"/>
  <c r="D1385" i="1"/>
  <c r="C1385" i="1"/>
  <c r="G1385" i="1" s="1"/>
  <c r="H1384" i="1"/>
  <c r="D1384" i="1"/>
  <c r="C1384" i="1"/>
  <c r="G1384" i="1" s="1"/>
  <c r="D1383" i="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H1369" i="1"/>
  <c r="D1369" i="1"/>
  <c r="C1369" i="1"/>
  <c r="G1369" i="1" s="1"/>
  <c r="H1368" i="1"/>
  <c r="D1368" i="1"/>
  <c r="C1368" i="1"/>
  <c r="G1368" i="1" s="1"/>
  <c r="H1367" i="1"/>
  <c r="D1367" i="1"/>
  <c r="C1367" i="1"/>
  <c r="G1367" i="1" s="1"/>
  <c r="H1366" i="1"/>
  <c r="D1366" i="1"/>
  <c r="C1366" i="1"/>
  <c r="G1366" i="1" s="1"/>
  <c r="H1365" i="1"/>
  <c r="D1365" i="1"/>
  <c r="C1365" i="1"/>
  <c r="G1365" i="1" s="1"/>
  <c r="H1364" i="1"/>
  <c r="D1364" i="1"/>
  <c r="C1364" i="1"/>
  <c r="G1364" i="1" s="1"/>
  <c r="H1363" i="1"/>
  <c r="D1363" i="1"/>
  <c r="C1363" i="1"/>
  <c r="G1363" i="1" s="1"/>
  <c r="H1362" i="1"/>
  <c r="D1362" i="1"/>
  <c r="C1362" i="1"/>
  <c r="G1362" i="1" s="1"/>
  <c r="H1361" i="1"/>
  <c r="D1361" i="1"/>
  <c r="C1361" i="1"/>
  <c r="G1361" i="1" s="1"/>
  <c r="H1360" i="1"/>
  <c r="D1360" i="1"/>
  <c r="C1360" i="1"/>
  <c r="G1360" i="1" s="1"/>
  <c r="H1359" i="1"/>
  <c r="D1359" i="1"/>
  <c r="C1359" i="1"/>
  <c r="G1359" i="1" s="1"/>
  <c r="H1358" i="1"/>
  <c r="D1358" i="1"/>
  <c r="C1358" i="1"/>
  <c r="G1358" i="1" s="1"/>
  <c r="H1357" i="1"/>
  <c r="D1357" i="1"/>
  <c r="C1357" i="1"/>
  <c r="G1357" i="1" s="1"/>
  <c r="H1356" i="1"/>
  <c r="D1356" i="1"/>
  <c r="C1356" i="1"/>
  <c r="G1356" i="1" s="1"/>
  <c r="H1355" i="1"/>
  <c r="D1355" i="1"/>
  <c r="C1355" i="1"/>
  <c r="G1355" i="1" s="1"/>
  <c r="H1354" i="1"/>
  <c r="D1354" i="1"/>
  <c r="C1354" i="1"/>
  <c r="G1354" i="1" s="1"/>
  <c r="H1353" i="1"/>
  <c r="D1353" i="1"/>
  <c r="C1353" i="1"/>
  <c r="G1353" i="1" s="1"/>
  <c r="H1352" i="1"/>
  <c r="D1352" i="1"/>
  <c r="C1352" i="1"/>
  <c r="G1352" i="1" s="1"/>
  <c r="H1351" i="1"/>
  <c r="D1351" i="1"/>
  <c r="C1351" i="1"/>
  <c r="G1351" i="1" s="1"/>
  <c r="H1350" i="1"/>
  <c r="D1350" i="1"/>
  <c r="C1350" i="1"/>
  <c r="G1350" i="1" s="1"/>
  <c r="H1349" i="1"/>
  <c r="D1349" i="1"/>
  <c r="C1349" i="1"/>
  <c r="G1349" i="1" s="1"/>
  <c r="H1348" i="1"/>
  <c r="D1348" i="1"/>
  <c r="C1348" i="1"/>
  <c r="G1348" i="1" s="1"/>
  <c r="H1347" i="1"/>
  <c r="D1347" i="1"/>
  <c r="C1347" i="1"/>
  <c r="G1347" i="1" s="1"/>
  <c r="H1346" i="1"/>
  <c r="D1346" i="1"/>
  <c r="C1346" i="1"/>
  <c r="G1346" i="1" s="1"/>
  <c r="H1345" i="1"/>
  <c r="D1345" i="1"/>
  <c r="C1345" i="1"/>
  <c r="G1345" i="1" s="1"/>
  <c r="H1344" i="1"/>
  <c r="D1344" i="1"/>
  <c r="C1344" i="1"/>
  <c r="G1344" i="1" s="1"/>
  <c r="H1343" i="1"/>
  <c r="D1343" i="1"/>
  <c r="C1343" i="1"/>
  <c r="G1343" i="1" s="1"/>
  <c r="H1342" i="1"/>
  <c r="D1342" i="1"/>
  <c r="C1342" i="1"/>
  <c r="G1342" i="1" s="1"/>
  <c r="H1341" i="1"/>
  <c r="D1341" i="1"/>
  <c r="C1341" i="1"/>
  <c r="G1341" i="1" s="1"/>
  <c r="H1340" i="1"/>
  <c r="D1340" i="1"/>
  <c r="C1340" i="1"/>
  <c r="G1340" i="1" s="1"/>
  <c r="H1339" i="1"/>
  <c r="D1339" i="1"/>
  <c r="C1339" i="1"/>
  <c r="G1339" i="1" s="1"/>
  <c r="H1338" i="1"/>
  <c r="D1338" i="1"/>
  <c r="C1338" i="1"/>
  <c r="G1338" i="1" s="1"/>
  <c r="H1337" i="1"/>
  <c r="D1337" i="1"/>
  <c r="C1337" i="1"/>
  <c r="G1337" i="1" s="1"/>
  <c r="H1336" i="1"/>
  <c r="D1336" i="1"/>
  <c r="C1336" i="1"/>
  <c r="G1336" i="1" s="1"/>
  <c r="H1335" i="1"/>
  <c r="D1335" i="1"/>
  <c r="C1335" i="1"/>
  <c r="G1335" i="1" s="1"/>
  <c r="H1334" i="1"/>
  <c r="D1334" i="1"/>
  <c r="C1334" i="1"/>
  <c r="G1334" i="1" s="1"/>
  <c r="H1333" i="1"/>
  <c r="D1333" i="1"/>
  <c r="C1333" i="1"/>
  <c r="G1333" i="1" s="1"/>
  <c r="H1332" i="1"/>
  <c r="D1332" i="1"/>
  <c r="C1332" i="1"/>
  <c r="G1332" i="1" s="1"/>
  <c r="H1331" i="1"/>
  <c r="D1331" i="1"/>
  <c r="C1331" i="1"/>
  <c r="G1331" i="1" s="1"/>
  <c r="H1330" i="1"/>
  <c r="D1330" i="1"/>
  <c r="C1330" i="1"/>
  <c r="G1330" i="1" s="1"/>
  <c r="D1329" i="1"/>
  <c r="H1328" i="1"/>
  <c r="D1328" i="1"/>
  <c r="C1328" i="1"/>
  <c r="G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H1316" i="1"/>
  <c r="D1316" i="1"/>
  <c r="C1316" i="1"/>
  <c r="G1316" i="1" s="1"/>
  <c r="H1315" i="1"/>
  <c r="D1315" i="1"/>
  <c r="C1315" i="1"/>
  <c r="G1315" i="1" s="1"/>
  <c r="H1314" i="1"/>
  <c r="D1314" i="1"/>
  <c r="C1314" i="1"/>
  <c r="G1314" i="1" s="1"/>
  <c r="H1313" i="1"/>
  <c r="D1313" i="1"/>
  <c r="C1313" i="1"/>
  <c r="G1313" i="1" s="1"/>
  <c r="H1312" i="1"/>
  <c r="D1312" i="1"/>
  <c r="C1312" i="1"/>
  <c r="G1312" i="1" s="1"/>
  <c r="H1311" i="1"/>
  <c r="D1311" i="1"/>
  <c r="C1311" i="1"/>
  <c r="G1311" i="1" s="1"/>
  <c r="H1310" i="1"/>
  <c r="D1310" i="1"/>
  <c r="C1310" i="1"/>
  <c r="G1310" i="1" s="1"/>
  <c r="H1309" i="1"/>
  <c r="D1309" i="1"/>
  <c r="C1309" i="1"/>
  <c r="G1309" i="1" s="1"/>
  <c r="H1308" i="1"/>
  <c r="D1308" i="1"/>
  <c r="C1308" i="1"/>
  <c r="G1308" i="1" s="1"/>
  <c r="H1307" i="1"/>
  <c r="D1307" i="1"/>
  <c r="C1307" i="1"/>
  <c r="G1307" i="1" s="1"/>
  <c r="H1306" i="1"/>
  <c r="D1306" i="1"/>
  <c r="C1306" i="1"/>
  <c r="G1306" i="1" s="1"/>
  <c r="H1305" i="1"/>
  <c r="D1305" i="1"/>
  <c r="C1305" i="1"/>
  <c r="G1305" i="1" s="1"/>
  <c r="H1304" i="1"/>
  <c r="D1304" i="1"/>
  <c r="C1304" i="1"/>
  <c r="G1304" i="1" s="1"/>
  <c r="H1303" i="1"/>
  <c r="D1303" i="1"/>
  <c r="C1303" i="1"/>
  <c r="G1303" i="1" s="1"/>
  <c r="H1302" i="1"/>
  <c r="D1302" i="1"/>
  <c r="C1302" i="1"/>
  <c r="G1302" i="1" s="1"/>
  <c r="H1301" i="1"/>
  <c r="D1301" i="1"/>
  <c r="C1301" i="1"/>
  <c r="G1301" i="1" s="1"/>
  <c r="H1300" i="1"/>
  <c r="D1300" i="1"/>
  <c r="C1300" i="1"/>
  <c r="G1300" i="1" s="1"/>
  <c r="D1299" i="1"/>
  <c r="H1298" i="1"/>
  <c r="D1298" i="1"/>
  <c r="C1298" i="1"/>
  <c r="G1298" i="1" s="1"/>
  <c r="H1297" i="1"/>
  <c r="D1297" i="1"/>
  <c r="C1297" i="1"/>
  <c r="G1297" i="1" s="1"/>
  <c r="H1296" i="1"/>
  <c r="D1296" i="1"/>
  <c r="C1296" i="1"/>
  <c r="G1296" i="1" s="1"/>
  <c r="H1295" i="1"/>
  <c r="D1295" i="1"/>
  <c r="C1295" i="1"/>
  <c r="G1295" i="1" s="1"/>
  <c r="H1294" i="1"/>
  <c r="D1294" i="1"/>
  <c r="C1294" i="1"/>
  <c r="G1294" i="1" s="1"/>
  <c r="D1293" i="1"/>
  <c r="C1293" i="1"/>
  <c r="G1293" i="1" s="1"/>
  <c r="H1292" i="1"/>
  <c r="D1292" i="1"/>
  <c r="C1292" i="1"/>
  <c r="G1292" i="1" s="1"/>
  <c r="H1291" i="1"/>
  <c r="D1291" i="1"/>
  <c r="C1291" i="1"/>
  <c r="G1291" i="1" s="1"/>
  <c r="D1290" i="1"/>
  <c r="C1290" i="1"/>
  <c r="G1290" i="1" s="1"/>
  <c r="D1289" i="1"/>
  <c r="C1289" i="1"/>
  <c r="G1289" i="1" s="1"/>
  <c r="H1288" i="1"/>
  <c r="D1288" i="1"/>
  <c r="C1288" i="1"/>
  <c r="G1288" i="1" s="1"/>
  <c r="H1287" i="1"/>
  <c r="D1287" i="1"/>
  <c r="C1287" i="1"/>
  <c r="G1287" i="1" s="1"/>
  <c r="D1286" i="1"/>
  <c r="C1286" i="1"/>
  <c r="G1286" i="1" s="1"/>
  <c r="D1285" i="1"/>
  <c r="C1285" i="1"/>
  <c r="G1285" i="1" s="1"/>
  <c r="H1284" i="1"/>
  <c r="D1284" i="1"/>
  <c r="C1284" i="1"/>
  <c r="G1284" i="1" s="1"/>
  <c r="H1283" i="1"/>
  <c r="D1283" i="1"/>
  <c r="C1283" i="1"/>
  <c r="G1283" i="1" s="1"/>
  <c r="D1282" i="1"/>
  <c r="C1282" i="1"/>
  <c r="G1282" i="1" s="1"/>
  <c r="D1281" i="1"/>
  <c r="C1281" i="1"/>
  <c r="G1281" i="1" s="1"/>
  <c r="H1280" i="1"/>
  <c r="D1280" i="1"/>
  <c r="C1280" i="1"/>
  <c r="G1280" i="1" s="1"/>
  <c r="H1279" i="1"/>
  <c r="D1279" i="1"/>
  <c r="C1279" i="1"/>
  <c r="G1279" i="1" s="1"/>
  <c r="D1278" i="1"/>
  <c r="C1278" i="1"/>
  <c r="G1278" i="1" s="1"/>
  <c r="D1277" i="1"/>
  <c r="C1277" i="1"/>
  <c r="H1276" i="1"/>
  <c r="D1276" i="1"/>
  <c r="C1276" i="1"/>
  <c r="G1276" i="1" s="1"/>
  <c r="H1275" i="1"/>
  <c r="D1275" i="1"/>
  <c r="C1275" i="1"/>
  <c r="G1275" i="1" s="1"/>
  <c r="D1274" i="1"/>
  <c r="C1274" i="1"/>
  <c r="G1274" i="1" s="1"/>
  <c r="D1273" i="1"/>
  <c r="C1273" i="1"/>
  <c r="G1273" i="1" s="1"/>
  <c r="H1272" i="1"/>
  <c r="D1272" i="1"/>
  <c r="C1272" i="1"/>
  <c r="G1272" i="1" s="1"/>
  <c r="H1271" i="1"/>
  <c r="D1271" i="1"/>
  <c r="C1271" i="1"/>
  <c r="G1271" i="1" s="1"/>
  <c r="D1270" i="1"/>
  <c r="C1270" i="1"/>
  <c r="G1270" i="1" s="1"/>
  <c r="D1269" i="1"/>
  <c r="C1269" i="1"/>
  <c r="D1268" i="1"/>
  <c r="H1268" i="1" s="1"/>
  <c r="C1268" i="1"/>
  <c r="D1267" i="1"/>
  <c r="H1267" i="1" s="1"/>
  <c r="C1267" i="1"/>
  <c r="D1266" i="1"/>
  <c r="C1266" i="1"/>
  <c r="D1265" i="1"/>
  <c r="C1265" i="1"/>
  <c r="D1264" i="1"/>
  <c r="H1264" i="1" s="1"/>
  <c r="C1264" i="1"/>
  <c r="H1263" i="1"/>
  <c r="D1263" i="1"/>
  <c r="C1263" i="1"/>
  <c r="G1263" i="1" s="1"/>
  <c r="D1262" i="1"/>
  <c r="C1262" i="1"/>
  <c r="G1262" i="1" s="1"/>
  <c r="D1261" i="1"/>
  <c r="C1261" i="1"/>
  <c r="G1261" i="1" s="1"/>
  <c r="H1260" i="1"/>
  <c r="D1260" i="1"/>
  <c r="C1260" i="1"/>
  <c r="G1260" i="1" s="1"/>
  <c r="H1259" i="1"/>
  <c r="D1259" i="1"/>
  <c r="C1259" i="1"/>
  <c r="G1259" i="1" s="1"/>
  <c r="D1258" i="1"/>
  <c r="C1258" i="1"/>
  <c r="G1258" i="1" s="1"/>
  <c r="D1257" i="1"/>
  <c r="C1257" i="1"/>
  <c r="G1257" i="1" s="1"/>
  <c r="H1256" i="1"/>
  <c r="D1256" i="1"/>
  <c r="C1256" i="1"/>
  <c r="G1256" i="1" s="1"/>
  <c r="H1255" i="1"/>
  <c r="D1255" i="1"/>
  <c r="C1255" i="1"/>
  <c r="G1255" i="1" s="1"/>
  <c r="D1254" i="1"/>
  <c r="C1254" i="1"/>
  <c r="G1254" i="1" s="1"/>
  <c r="D1253" i="1"/>
  <c r="C1253" i="1"/>
  <c r="G1253" i="1" s="1"/>
  <c r="H1252" i="1"/>
  <c r="D1252" i="1"/>
  <c r="C1252" i="1"/>
  <c r="G1252" i="1" s="1"/>
  <c r="H1251" i="1"/>
  <c r="D1251" i="1"/>
  <c r="C1251" i="1"/>
  <c r="G1251" i="1" s="1"/>
  <c r="D1250" i="1"/>
  <c r="C1250" i="1"/>
  <c r="G1250" i="1" s="1"/>
  <c r="D1249" i="1"/>
  <c r="C1249" i="1"/>
  <c r="G1249" i="1" s="1"/>
  <c r="H1248" i="1"/>
  <c r="D1248" i="1"/>
  <c r="C1248" i="1"/>
  <c r="G1248" i="1" s="1"/>
  <c r="D1247" i="1"/>
  <c r="H1247" i="1" s="1"/>
  <c r="C1247" i="1"/>
  <c r="D1246" i="1"/>
  <c r="C1246" i="1"/>
  <c r="G1246" i="1" s="1"/>
  <c r="D1245" i="1"/>
  <c r="C1245" i="1"/>
  <c r="H1244" i="1"/>
  <c r="D1244" i="1"/>
  <c r="C1244" i="1"/>
  <c r="G1244" i="1" s="1"/>
  <c r="D1243" i="1"/>
  <c r="H1243" i="1" s="1"/>
  <c r="C1243" i="1"/>
  <c r="G1243" i="1" s="1"/>
  <c r="D1242" i="1"/>
  <c r="C1242" i="1"/>
  <c r="D1241" i="1"/>
  <c r="C1241" i="1"/>
  <c r="D1240" i="1"/>
  <c r="H1240" i="1" s="1"/>
  <c r="C1240" i="1"/>
  <c r="H1239" i="1"/>
  <c r="D1239" i="1"/>
  <c r="C1239" i="1"/>
  <c r="G1239" i="1" s="1"/>
  <c r="D1238" i="1"/>
  <c r="C1238" i="1"/>
  <c r="G1238" i="1" s="1"/>
  <c r="D1237" i="1"/>
  <c r="C1237" i="1"/>
  <c r="G1237" i="1" s="1"/>
  <c r="D1236" i="1"/>
  <c r="H1236" i="1" s="1"/>
  <c r="C1236" i="1"/>
  <c r="G1236" i="1" s="1"/>
  <c r="D1235" i="1"/>
  <c r="D1234" i="1"/>
  <c r="C1234" i="1"/>
  <c r="G1234" i="1" s="1"/>
  <c r="D1233" i="1"/>
  <c r="C1233" i="1"/>
  <c r="D1232" i="1"/>
  <c r="H1232" i="1" s="1"/>
  <c r="C1232" i="1"/>
  <c r="H1231" i="1"/>
  <c r="D1231" i="1"/>
  <c r="C1231" i="1"/>
  <c r="G1231" i="1" s="1"/>
  <c r="D1230" i="1"/>
  <c r="C1230" i="1"/>
  <c r="G1230" i="1" s="1"/>
  <c r="D1229" i="1"/>
  <c r="C1229" i="1"/>
  <c r="D1228" i="1"/>
  <c r="H1228" i="1" s="1"/>
  <c r="C1228" i="1"/>
  <c r="G1228" i="1" s="1"/>
  <c r="C1227" i="1"/>
  <c r="D1226" i="1"/>
  <c r="C1226" i="1"/>
  <c r="D1225" i="1"/>
  <c r="C1225" i="1"/>
  <c r="G1225" i="1" s="1"/>
  <c r="H1224" i="1"/>
  <c r="D1224" i="1"/>
  <c r="C1224" i="1"/>
  <c r="C1223" i="1"/>
  <c r="C1222" i="1"/>
  <c r="D1221" i="1"/>
  <c r="C1221" i="1"/>
  <c r="G1221" i="1" s="1"/>
  <c r="D1220" i="1"/>
  <c r="H1220" i="1" s="1"/>
  <c r="C1220" i="1"/>
  <c r="D1219" i="1"/>
  <c r="H1219" i="1" s="1"/>
  <c r="C1219" i="1"/>
  <c r="G1219" i="1" s="1"/>
  <c r="D1218" i="1"/>
  <c r="C1218" i="1"/>
  <c r="D1217" i="1"/>
  <c r="C1217" i="1"/>
  <c r="C1216" i="1"/>
  <c r="D1213" i="1"/>
  <c r="C1213" i="1"/>
  <c r="G1213" i="1" s="1"/>
  <c r="H1212" i="1"/>
  <c r="D1212" i="1"/>
  <c r="C1212" i="1"/>
  <c r="G1212" i="1" s="1"/>
  <c r="D1211" i="1"/>
  <c r="H1211" i="1" s="1"/>
  <c r="C1211" i="1"/>
  <c r="D1210" i="1"/>
  <c r="C1210" i="1"/>
  <c r="G1210" i="1" s="1"/>
  <c r="D1209" i="1"/>
  <c r="C1209" i="1"/>
  <c r="G1209" i="1" s="1"/>
  <c r="H1208" i="1"/>
  <c r="D1208" i="1"/>
  <c r="C1208" i="1"/>
  <c r="G1208" i="1" s="1"/>
  <c r="H1207" i="1"/>
  <c r="D1207" i="1"/>
  <c r="C1207" i="1"/>
  <c r="G1207" i="1" s="1"/>
  <c r="D1206" i="1"/>
  <c r="C1206" i="1"/>
  <c r="G1206" i="1" s="1"/>
  <c r="D1205" i="1"/>
  <c r="C1205" i="1"/>
  <c r="G1205" i="1" s="1"/>
  <c r="H1204" i="1"/>
  <c r="D1204" i="1"/>
  <c r="C1204" i="1"/>
  <c r="G1204" i="1" s="1"/>
  <c r="H1203" i="1"/>
  <c r="D1203" i="1"/>
  <c r="C1203" i="1"/>
  <c r="G1203" i="1" s="1"/>
  <c r="D1202" i="1"/>
  <c r="C1202" i="1"/>
  <c r="G1202" i="1" s="1"/>
  <c r="D1201" i="1"/>
  <c r="C1201" i="1"/>
  <c r="G1201" i="1" s="1"/>
  <c r="H1200" i="1"/>
  <c r="D1200" i="1"/>
  <c r="C1200" i="1"/>
  <c r="G1200" i="1" s="1"/>
  <c r="H1199" i="1"/>
  <c r="D1199" i="1"/>
  <c r="C1199" i="1"/>
  <c r="G1199" i="1" s="1"/>
  <c r="D1198" i="1"/>
  <c r="C1198" i="1"/>
  <c r="G1198" i="1" s="1"/>
  <c r="D1197" i="1"/>
  <c r="C1197" i="1"/>
  <c r="G1197" i="1" s="1"/>
  <c r="H1196" i="1"/>
  <c r="D1196" i="1"/>
  <c r="C1196" i="1"/>
  <c r="G1196" i="1" s="1"/>
  <c r="H1195" i="1"/>
  <c r="D1195" i="1"/>
  <c r="C1195" i="1"/>
  <c r="G1195" i="1" s="1"/>
  <c r="D1194" i="1"/>
  <c r="C1194" i="1"/>
  <c r="G1194" i="1" s="1"/>
  <c r="D1193" i="1"/>
  <c r="C1193" i="1"/>
  <c r="G1193" i="1" s="1"/>
  <c r="H1192" i="1"/>
  <c r="D1192" i="1"/>
  <c r="C1192" i="1"/>
  <c r="G1192" i="1" s="1"/>
  <c r="H1191" i="1"/>
  <c r="D1191" i="1"/>
  <c r="C1191" i="1"/>
  <c r="G1191" i="1" s="1"/>
  <c r="D1190" i="1"/>
  <c r="C1190" i="1"/>
  <c r="G1190" i="1" s="1"/>
  <c r="D1189" i="1"/>
  <c r="C1189" i="1"/>
  <c r="G1189" i="1" s="1"/>
  <c r="H1188" i="1"/>
  <c r="D1188" i="1"/>
  <c r="C1188" i="1"/>
  <c r="G1188" i="1" s="1"/>
  <c r="H1187" i="1"/>
  <c r="D1187" i="1"/>
  <c r="C1187" i="1"/>
  <c r="G1187" i="1" s="1"/>
  <c r="D1186" i="1"/>
  <c r="C1186" i="1"/>
  <c r="G1186" i="1" s="1"/>
  <c r="D1185" i="1"/>
  <c r="C1185" i="1"/>
  <c r="G1185" i="1" s="1"/>
  <c r="H1184" i="1"/>
  <c r="D1184" i="1"/>
  <c r="C1184" i="1"/>
  <c r="G1184" i="1" s="1"/>
  <c r="C1183" i="1"/>
  <c r="D1182" i="1"/>
  <c r="C1182" i="1"/>
  <c r="G1182" i="1" s="1"/>
  <c r="D1181" i="1"/>
  <c r="C1181" i="1"/>
  <c r="G1181" i="1" s="1"/>
  <c r="H1180" i="1"/>
  <c r="D1180" i="1"/>
  <c r="C1180" i="1"/>
  <c r="G1180" i="1" s="1"/>
  <c r="H1179" i="1"/>
  <c r="D1179" i="1"/>
  <c r="C1179" i="1"/>
  <c r="G1179" i="1" s="1"/>
  <c r="D1178" i="1"/>
  <c r="C1178" i="1"/>
  <c r="G1178" i="1" s="1"/>
  <c r="D1177" i="1"/>
  <c r="C1177" i="1"/>
  <c r="G1177" i="1" s="1"/>
  <c r="H1176" i="1"/>
  <c r="D1176" i="1"/>
  <c r="C1176" i="1"/>
  <c r="G1176" i="1" s="1"/>
  <c r="H1175" i="1"/>
  <c r="D1175" i="1"/>
  <c r="C1175" i="1"/>
  <c r="G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D1167" i="1"/>
  <c r="G1166" i="1"/>
  <c r="D1166" i="1"/>
  <c r="C1166" i="1"/>
  <c r="H1166" i="1" s="1"/>
  <c r="G1165" i="1"/>
  <c r="D1165" i="1"/>
  <c r="C1165" i="1"/>
  <c r="G1164" i="1"/>
  <c r="D1164" i="1"/>
  <c r="C1164" i="1"/>
  <c r="H1164" i="1" s="1"/>
  <c r="D1163" i="1"/>
  <c r="G1163" i="1" s="1"/>
  <c r="C1163" i="1"/>
  <c r="H1163" i="1" s="1"/>
  <c r="G1162" i="1"/>
  <c r="D1162" i="1"/>
  <c r="C1162" i="1"/>
  <c r="H1162" i="1" s="1"/>
  <c r="G1161" i="1"/>
  <c r="D1161" i="1"/>
  <c r="C1161" i="1"/>
  <c r="H1161" i="1" s="1"/>
  <c r="D1160" i="1"/>
  <c r="G1160" i="1" s="1"/>
  <c r="C1160" i="1"/>
  <c r="D1159" i="1"/>
  <c r="G1159" i="1" s="1"/>
  <c r="C1159" i="1"/>
  <c r="G1158" i="1"/>
  <c r="D1158" i="1"/>
  <c r="C1158" i="1"/>
  <c r="H1158" i="1" s="1"/>
  <c r="C1157" i="1"/>
  <c r="G1156" i="1"/>
  <c r="D1156" i="1"/>
  <c r="C1156" i="1"/>
  <c r="G1155" i="1"/>
  <c r="D1155" i="1"/>
  <c r="C1155" i="1"/>
  <c r="H1155" i="1" s="1"/>
  <c r="C1154" i="1"/>
  <c r="D1151" i="1"/>
  <c r="C1151" i="1"/>
  <c r="D1150" i="1"/>
  <c r="C1150" i="1"/>
  <c r="G1150" i="1" s="1"/>
  <c r="D1149" i="1"/>
  <c r="C1149" i="1"/>
  <c r="G1149" i="1" s="1"/>
  <c r="D1148" i="1"/>
  <c r="C1148" i="1"/>
  <c r="D1147" i="1"/>
  <c r="C1147" i="1"/>
  <c r="D1146" i="1"/>
  <c r="C1146" i="1"/>
  <c r="G1146" i="1" s="1"/>
  <c r="D1145" i="1"/>
  <c r="C1145" i="1"/>
  <c r="D1144" i="1"/>
  <c r="C1144" i="1"/>
  <c r="G1144" i="1" s="1"/>
  <c r="D1143" i="1"/>
  <c r="C1143" i="1"/>
  <c r="G1143" i="1" s="1"/>
  <c r="C1142" i="1"/>
  <c r="D1141" i="1"/>
  <c r="C1141" i="1"/>
  <c r="D1140" i="1"/>
  <c r="C1140" i="1"/>
  <c r="D1139" i="1"/>
  <c r="C1139" i="1"/>
  <c r="G1139" i="1" s="1"/>
  <c r="D1138" i="1"/>
  <c r="C1138" i="1"/>
  <c r="D1137" i="1"/>
  <c r="C1137" i="1"/>
  <c r="G1137" i="1" s="1"/>
  <c r="D1136" i="1"/>
  <c r="C1136" i="1"/>
  <c r="G1136" i="1" s="1"/>
  <c r="D1135" i="1"/>
  <c r="C1135" i="1"/>
  <c r="D1134" i="1"/>
  <c r="C1134" i="1"/>
  <c r="G1134" i="1" s="1"/>
  <c r="D1133" i="1"/>
  <c r="C1133" i="1"/>
  <c r="G1133" i="1" s="1"/>
  <c r="D1132" i="1"/>
  <c r="C1132" i="1"/>
  <c r="G1132" i="1" s="1"/>
  <c r="D1131" i="1"/>
  <c r="C1131" i="1"/>
  <c r="G1131" i="1" s="1"/>
  <c r="D1130" i="1"/>
  <c r="C1130" i="1"/>
  <c r="G1130" i="1" s="1"/>
  <c r="D1129" i="1"/>
  <c r="C1129" i="1"/>
  <c r="G1129" i="1" s="1"/>
  <c r="D1128" i="1"/>
  <c r="C1128" i="1"/>
  <c r="G1128" i="1" s="1"/>
  <c r="D1127" i="1"/>
  <c r="C1127" i="1"/>
  <c r="D1126" i="1"/>
  <c r="C1126" i="1"/>
  <c r="G1126" i="1" s="1"/>
  <c r="D1125" i="1"/>
  <c r="C1125" i="1"/>
  <c r="G1125" i="1" s="1"/>
  <c r="C1124" i="1"/>
  <c r="H1123" i="1"/>
  <c r="G1123" i="1"/>
  <c r="D1123" i="1"/>
  <c r="C1123" i="1"/>
  <c r="H1122" i="1"/>
  <c r="G1122" i="1"/>
  <c r="D1122" i="1"/>
  <c r="C1122" i="1"/>
  <c r="H1121" i="1"/>
  <c r="G1121" i="1"/>
  <c r="D1121" i="1"/>
  <c r="C1121" i="1"/>
  <c r="H1120" i="1"/>
  <c r="G1120" i="1"/>
  <c r="D1120" i="1"/>
  <c r="C1120" i="1"/>
  <c r="H1119" i="1"/>
  <c r="G1119" i="1"/>
  <c r="D1119" i="1"/>
  <c r="C1119" i="1"/>
  <c r="D1118" i="1"/>
  <c r="H1118" i="1" s="1"/>
  <c r="C1118" i="1"/>
  <c r="H1117" i="1"/>
  <c r="G1117" i="1"/>
  <c r="D1117" i="1"/>
  <c r="C1117" i="1"/>
  <c r="H1116" i="1"/>
  <c r="G1116" i="1"/>
  <c r="D1116" i="1"/>
  <c r="C1116" i="1"/>
  <c r="H1115" i="1"/>
  <c r="G1115" i="1"/>
  <c r="D1115" i="1"/>
  <c r="C1115" i="1"/>
  <c r="H1114" i="1"/>
  <c r="G1114" i="1"/>
  <c r="D1114" i="1"/>
  <c r="C1114" i="1"/>
  <c r="D1113" i="1"/>
  <c r="H1113" i="1" s="1"/>
  <c r="C1113" i="1"/>
  <c r="C1112" i="1"/>
  <c r="G1111" i="1"/>
  <c r="D1111" i="1"/>
  <c r="C1111" i="1"/>
  <c r="H1111" i="1" s="1"/>
  <c r="G1110" i="1"/>
  <c r="D1110" i="1"/>
  <c r="C1110" i="1"/>
  <c r="H1110" i="1" s="1"/>
  <c r="G1109" i="1"/>
  <c r="D1109" i="1"/>
  <c r="C1109" i="1"/>
  <c r="H1109" i="1" s="1"/>
  <c r="G1108" i="1"/>
  <c r="D1108" i="1"/>
  <c r="C1108" i="1"/>
  <c r="H1108" i="1" s="1"/>
  <c r="G1107" i="1"/>
  <c r="D1107" i="1"/>
  <c r="C1107" i="1"/>
  <c r="H1107" i="1" s="1"/>
  <c r="G1106" i="1"/>
  <c r="D1106" i="1"/>
  <c r="C1106" i="1"/>
  <c r="H1106" i="1" s="1"/>
  <c r="G1105" i="1"/>
  <c r="D1105" i="1"/>
  <c r="C1105" i="1"/>
  <c r="H1105" i="1" s="1"/>
  <c r="G1104" i="1"/>
  <c r="D1104" i="1"/>
  <c r="C1104" i="1"/>
  <c r="H1104" i="1" s="1"/>
  <c r="G1103" i="1"/>
  <c r="D1103" i="1"/>
  <c r="C1103" i="1"/>
  <c r="H1103" i="1" s="1"/>
  <c r="G1102" i="1"/>
  <c r="D1102" i="1"/>
  <c r="C1102" i="1"/>
  <c r="H1102" i="1" s="1"/>
  <c r="G1101" i="1"/>
  <c r="D1101" i="1"/>
  <c r="C1101" i="1"/>
  <c r="H1101" i="1" s="1"/>
  <c r="G1100" i="1"/>
  <c r="D1100" i="1"/>
  <c r="C1100" i="1"/>
  <c r="H1100" i="1" s="1"/>
  <c r="G1099" i="1"/>
  <c r="D1099" i="1"/>
  <c r="C1099" i="1"/>
  <c r="H1099" i="1" s="1"/>
  <c r="G1098" i="1"/>
  <c r="D1098" i="1"/>
  <c r="C1098" i="1"/>
  <c r="H1098" i="1" s="1"/>
  <c r="G1097" i="1"/>
  <c r="D1097" i="1"/>
  <c r="C1097" i="1"/>
  <c r="H1097" i="1" s="1"/>
  <c r="G1096" i="1"/>
  <c r="D1096" i="1"/>
  <c r="C1096" i="1"/>
  <c r="H1096" i="1" s="1"/>
  <c r="G1095" i="1"/>
  <c r="D1095" i="1"/>
  <c r="C1095" i="1"/>
  <c r="H1095" i="1" s="1"/>
  <c r="G1094" i="1"/>
  <c r="D1094" i="1"/>
  <c r="C1094" i="1"/>
  <c r="H1094" i="1" s="1"/>
  <c r="G1093" i="1"/>
  <c r="D1093" i="1"/>
  <c r="C1093" i="1"/>
  <c r="H1093" i="1" s="1"/>
  <c r="G1092" i="1"/>
  <c r="D1092" i="1"/>
  <c r="C1092" i="1"/>
  <c r="H1092" i="1" s="1"/>
  <c r="G1091" i="1"/>
  <c r="D1091" i="1"/>
  <c r="C1091" i="1"/>
  <c r="H1091" i="1" s="1"/>
  <c r="G1090" i="1"/>
  <c r="D1090" i="1"/>
  <c r="C1090" i="1"/>
  <c r="H1090" i="1" s="1"/>
  <c r="G1089" i="1"/>
  <c r="D1089" i="1"/>
  <c r="C1089" i="1"/>
  <c r="H1089" i="1" s="1"/>
  <c r="G1088" i="1"/>
  <c r="D1088" i="1"/>
  <c r="C1088" i="1"/>
  <c r="H1088" i="1" s="1"/>
  <c r="G1087" i="1"/>
  <c r="D1087" i="1"/>
  <c r="C1087" i="1"/>
  <c r="H1087" i="1" s="1"/>
  <c r="G1086" i="1"/>
  <c r="D1086" i="1"/>
  <c r="C1086" i="1"/>
  <c r="H1086" i="1" s="1"/>
  <c r="G1085" i="1"/>
  <c r="D1085" i="1"/>
  <c r="C1085" i="1"/>
  <c r="H1085" i="1" s="1"/>
  <c r="G1084" i="1"/>
  <c r="D1084" i="1"/>
  <c r="C1084" i="1"/>
  <c r="D1083" i="1"/>
  <c r="G1083" i="1" s="1"/>
  <c r="C1083" i="1"/>
  <c r="D1082" i="1"/>
  <c r="G1082" i="1" s="1"/>
  <c r="C1082" i="1"/>
  <c r="H1082" i="1" s="1"/>
  <c r="G1081" i="1"/>
  <c r="D1081" i="1"/>
  <c r="C1081" i="1"/>
  <c r="H1081" i="1" s="1"/>
  <c r="G1080" i="1"/>
  <c r="D1080" i="1"/>
  <c r="C1080" i="1"/>
  <c r="D1079" i="1"/>
  <c r="G1079" i="1" s="1"/>
  <c r="C1079" i="1"/>
  <c r="D1078" i="1"/>
  <c r="G1078" i="1" s="1"/>
  <c r="C1078" i="1"/>
  <c r="H1078" i="1" s="1"/>
  <c r="G1077" i="1"/>
  <c r="D1077" i="1"/>
  <c r="C1077" i="1"/>
  <c r="H1077" i="1" s="1"/>
  <c r="G1076" i="1"/>
  <c r="D1076" i="1"/>
  <c r="C1076" i="1"/>
  <c r="D1075" i="1"/>
  <c r="G1075" i="1" s="1"/>
  <c r="C1075" i="1"/>
  <c r="D1074" i="1"/>
  <c r="G1074" i="1" s="1"/>
  <c r="C1074" i="1"/>
  <c r="H1074" i="1" s="1"/>
  <c r="G1073" i="1"/>
  <c r="D1073" i="1"/>
  <c r="C1073" i="1"/>
  <c r="H1073" i="1" s="1"/>
  <c r="G1072" i="1"/>
  <c r="D1072" i="1"/>
  <c r="C1072" i="1"/>
  <c r="D1071" i="1"/>
  <c r="G1071" i="1" s="1"/>
  <c r="C1071" i="1"/>
  <c r="D1070" i="1"/>
  <c r="G1070" i="1" s="1"/>
  <c r="C1070" i="1"/>
  <c r="H1070" i="1" s="1"/>
  <c r="G1069" i="1"/>
  <c r="D1069" i="1"/>
  <c r="C1069" i="1"/>
  <c r="H1069" i="1" s="1"/>
  <c r="G1068" i="1"/>
  <c r="D1068" i="1"/>
  <c r="C1068" i="1"/>
  <c r="D1067" i="1"/>
  <c r="G1067" i="1" s="1"/>
  <c r="C1067" i="1"/>
  <c r="D1066" i="1"/>
  <c r="G1066" i="1" s="1"/>
  <c r="C1066" i="1"/>
  <c r="H1066" i="1" s="1"/>
  <c r="D1064" i="1"/>
  <c r="G1064" i="1" s="1"/>
  <c r="C1064" i="1"/>
  <c r="D1063" i="1"/>
  <c r="G1063" i="1" s="1"/>
  <c r="C1063" i="1"/>
  <c r="H1063" i="1" s="1"/>
  <c r="D1062" i="1"/>
  <c r="G1062" i="1" s="1"/>
  <c r="C1062" i="1"/>
  <c r="D1061" i="1"/>
  <c r="G1061" i="1" s="1"/>
  <c r="C1061" i="1"/>
  <c r="D1060" i="1"/>
  <c r="G1060" i="1" s="1"/>
  <c r="C1060" i="1"/>
  <c r="D1059" i="1"/>
  <c r="G1059" i="1" s="1"/>
  <c r="C1059" i="1"/>
  <c r="H1059" i="1" s="1"/>
  <c r="G1058" i="1"/>
  <c r="D1058" i="1"/>
  <c r="C1058" i="1"/>
  <c r="H1058" i="1" s="1"/>
  <c r="G1057" i="1"/>
  <c r="D1057" i="1"/>
  <c r="C1057" i="1"/>
  <c r="C1056" i="1"/>
  <c r="D1055" i="1"/>
  <c r="G1055" i="1" s="1"/>
  <c r="C1055" i="1"/>
  <c r="H1055" i="1" s="1"/>
  <c r="G1054" i="1"/>
  <c r="D1054" i="1"/>
  <c r="C1054" i="1"/>
  <c r="H1054" i="1" s="1"/>
  <c r="G1053" i="1"/>
  <c r="D1053" i="1"/>
  <c r="C1053" i="1"/>
  <c r="D1052" i="1"/>
  <c r="G1052" i="1" s="1"/>
  <c r="C1052" i="1"/>
  <c r="D1051" i="1"/>
  <c r="G1051" i="1" s="1"/>
  <c r="C1051" i="1"/>
  <c r="H1051" i="1" s="1"/>
  <c r="D1050" i="1"/>
  <c r="G1050" i="1" s="1"/>
  <c r="C1050" i="1"/>
  <c r="H1050" i="1" s="1"/>
  <c r="G1049" i="1"/>
  <c r="D1049" i="1"/>
  <c r="C1049" i="1"/>
  <c r="C1048" i="1"/>
  <c r="C1047" i="1"/>
  <c r="D1045" i="1"/>
  <c r="G1045" i="1" s="1"/>
  <c r="C1045" i="1"/>
  <c r="D1044" i="1"/>
  <c r="G1044" i="1" s="1"/>
  <c r="C1044" i="1"/>
  <c r="H1044" i="1" s="1"/>
  <c r="G1043" i="1"/>
  <c r="D1043" i="1"/>
  <c r="C1043" i="1"/>
  <c r="H1043" i="1" s="1"/>
  <c r="G1042" i="1"/>
  <c r="D1042" i="1"/>
  <c r="C1042" i="1"/>
  <c r="D1041" i="1"/>
  <c r="G1041" i="1" s="1"/>
  <c r="C1041" i="1"/>
  <c r="D1040" i="1"/>
  <c r="G1040" i="1" s="1"/>
  <c r="C1040" i="1"/>
  <c r="H1040" i="1" s="1"/>
  <c r="G1039" i="1"/>
  <c r="D1039" i="1"/>
  <c r="C1039" i="1"/>
  <c r="H1039" i="1" s="1"/>
  <c r="G1038" i="1"/>
  <c r="D1038" i="1"/>
  <c r="C1038" i="1"/>
  <c r="D1037" i="1"/>
  <c r="G1037" i="1" s="1"/>
  <c r="C1037" i="1"/>
  <c r="D1036" i="1"/>
  <c r="G1036" i="1" s="1"/>
  <c r="C1036" i="1"/>
  <c r="H1036" i="1" s="1"/>
  <c r="G1035" i="1"/>
  <c r="D1035" i="1"/>
  <c r="C1035" i="1"/>
  <c r="H1035" i="1" s="1"/>
  <c r="G1034" i="1"/>
  <c r="D1034" i="1"/>
  <c r="C1034" i="1"/>
  <c r="D1033" i="1"/>
  <c r="G1033" i="1" s="1"/>
  <c r="C1033" i="1"/>
  <c r="D1032" i="1"/>
  <c r="G1032" i="1" s="1"/>
  <c r="C1032" i="1"/>
  <c r="G1031" i="1"/>
  <c r="D1031" i="1"/>
  <c r="C1031" i="1"/>
  <c r="H1031" i="1" s="1"/>
  <c r="D1030" i="1"/>
  <c r="G1030" i="1" s="1"/>
  <c r="C1030" i="1"/>
  <c r="D1029" i="1"/>
  <c r="G1029" i="1" s="1"/>
  <c r="C1029" i="1"/>
  <c r="D1028" i="1"/>
  <c r="G1028" i="1" s="1"/>
  <c r="C1028" i="1"/>
  <c r="G1027" i="1"/>
  <c r="D1027" i="1"/>
  <c r="C1027" i="1"/>
  <c r="H1027" i="1" s="1"/>
  <c r="G1026" i="1"/>
  <c r="D1026" i="1"/>
  <c r="C1026" i="1"/>
  <c r="D1025" i="1"/>
  <c r="G1025" i="1" s="1"/>
  <c r="C1025" i="1"/>
  <c r="D1024" i="1"/>
  <c r="G1024" i="1" s="1"/>
  <c r="C1024" i="1"/>
  <c r="H1024" i="1" s="1"/>
  <c r="G1023" i="1"/>
  <c r="D1023" i="1"/>
  <c r="C1023" i="1"/>
  <c r="G1022" i="1"/>
  <c r="D1022" i="1"/>
  <c r="C1022" i="1"/>
  <c r="D1021" i="1"/>
  <c r="G1021" i="1" s="1"/>
  <c r="C1021" i="1"/>
  <c r="D1020" i="1"/>
  <c r="G1020" i="1" s="1"/>
  <c r="C1020" i="1"/>
  <c r="H1020" i="1" s="1"/>
  <c r="G1019" i="1"/>
  <c r="D1019" i="1"/>
  <c r="H1019" i="1" s="1"/>
  <c r="C1019" i="1"/>
  <c r="D1018" i="1"/>
  <c r="H1018" i="1" s="1"/>
  <c r="C1018" i="1"/>
  <c r="D1017" i="1"/>
  <c r="H1017" i="1" s="1"/>
  <c r="C1017" i="1"/>
  <c r="D1016" i="1"/>
  <c r="H1016" i="1" s="1"/>
  <c r="C1016" i="1"/>
  <c r="G1015" i="1"/>
  <c r="D1015" i="1"/>
  <c r="H1015" i="1" s="1"/>
  <c r="C1015" i="1"/>
  <c r="D1014" i="1"/>
  <c r="H1014" i="1" s="1"/>
  <c r="C1014" i="1"/>
  <c r="D1013" i="1"/>
  <c r="H1013" i="1" s="1"/>
  <c r="C1013" i="1"/>
  <c r="D1012" i="1"/>
  <c r="H1012" i="1" s="1"/>
  <c r="C1012" i="1"/>
  <c r="G1011" i="1"/>
  <c r="D1011" i="1"/>
  <c r="H1011" i="1" s="1"/>
  <c r="C1011" i="1"/>
  <c r="G1010" i="1"/>
  <c r="D1010" i="1"/>
  <c r="H1010" i="1" s="1"/>
  <c r="C1010" i="1"/>
  <c r="D1009" i="1"/>
  <c r="H1009" i="1" s="1"/>
  <c r="C1009" i="1"/>
  <c r="D1008" i="1"/>
  <c r="H1008" i="1" s="1"/>
  <c r="C1008" i="1"/>
  <c r="G1007" i="1"/>
  <c r="D1007" i="1"/>
  <c r="H1007" i="1" s="1"/>
  <c r="C1007" i="1"/>
  <c r="G1006" i="1"/>
  <c r="D1006" i="1"/>
  <c r="H1006" i="1" s="1"/>
  <c r="C1006" i="1"/>
  <c r="D1005" i="1"/>
  <c r="H1005" i="1" s="1"/>
  <c r="C1005" i="1"/>
  <c r="D1004" i="1"/>
  <c r="H1004" i="1" s="1"/>
  <c r="C1004" i="1"/>
  <c r="G1003" i="1"/>
  <c r="D1003" i="1"/>
  <c r="H1003" i="1" s="1"/>
  <c r="C1003" i="1"/>
  <c r="D1002" i="1"/>
  <c r="H1002" i="1" s="1"/>
  <c r="C1002" i="1"/>
  <c r="D1001" i="1"/>
  <c r="H1001" i="1" s="1"/>
  <c r="C1001" i="1"/>
  <c r="D1000" i="1"/>
  <c r="H1000" i="1" s="1"/>
  <c r="C1000" i="1"/>
  <c r="D999" i="1"/>
  <c r="H999" i="1" s="1"/>
  <c r="C999" i="1"/>
  <c r="G998" i="1"/>
  <c r="D998" i="1"/>
  <c r="H998" i="1" s="1"/>
  <c r="C998" i="1"/>
  <c r="D997" i="1"/>
  <c r="H997" i="1" s="1"/>
  <c r="C997" i="1"/>
  <c r="D996" i="1"/>
  <c r="H996" i="1" s="1"/>
  <c r="C996" i="1"/>
  <c r="G995" i="1"/>
  <c r="D995" i="1"/>
  <c r="H995" i="1" s="1"/>
  <c r="C995" i="1"/>
  <c r="H994" i="1"/>
  <c r="G994" i="1"/>
  <c r="D994" i="1"/>
  <c r="C994" i="1"/>
  <c r="H993" i="1"/>
  <c r="G993" i="1"/>
  <c r="D993" i="1"/>
  <c r="C993" i="1"/>
  <c r="H992" i="1"/>
  <c r="G992" i="1"/>
  <c r="D992" i="1"/>
  <c r="C992" i="1"/>
  <c r="H991" i="1"/>
  <c r="D991" i="1"/>
  <c r="G991" i="1" s="1"/>
  <c r="C991" i="1"/>
  <c r="C990" i="1"/>
  <c r="H989" i="1"/>
  <c r="G989" i="1"/>
  <c r="D989" i="1"/>
  <c r="C989" i="1"/>
  <c r="H988" i="1"/>
  <c r="G988" i="1"/>
  <c r="D988" i="1"/>
  <c r="C988" i="1"/>
  <c r="H987" i="1"/>
  <c r="G987" i="1"/>
  <c r="D987" i="1"/>
  <c r="C987" i="1"/>
  <c r="H986" i="1"/>
  <c r="G986" i="1"/>
  <c r="D986" i="1"/>
  <c r="C986" i="1"/>
  <c r="C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D947" i="1"/>
  <c r="H947" i="1" s="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G719" i="1" s="1"/>
  <c r="C719" i="1"/>
  <c r="D718" i="1"/>
  <c r="H718" i="1" s="1"/>
  <c r="C718" i="1"/>
  <c r="H717" i="1"/>
  <c r="G717" i="1"/>
  <c r="D717" i="1"/>
  <c r="C717" i="1"/>
  <c r="H716" i="1"/>
  <c r="G716" i="1"/>
  <c r="D716" i="1"/>
  <c r="C716" i="1"/>
  <c r="D715" i="1"/>
  <c r="H715" i="1" s="1"/>
  <c r="C715" i="1"/>
  <c r="D714" i="1"/>
  <c r="H714" i="1" s="1"/>
  <c r="C714" i="1"/>
  <c r="H713" i="1"/>
  <c r="G713" i="1"/>
  <c r="D713" i="1"/>
  <c r="C713" i="1"/>
  <c r="H712" i="1"/>
  <c r="G712" i="1"/>
  <c r="D712" i="1"/>
  <c r="C712" i="1"/>
  <c r="D711" i="1"/>
  <c r="H711" i="1" s="1"/>
  <c r="C711" i="1"/>
  <c r="H710" i="1"/>
  <c r="G710" i="1"/>
  <c r="D710" i="1"/>
  <c r="C710" i="1"/>
  <c r="D709" i="1"/>
  <c r="H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H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D669" i="1"/>
  <c r="G669" i="1" s="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G649" i="1"/>
  <c r="D649" i="1"/>
  <c r="H649" i="1" s="1"/>
  <c r="C649" i="1"/>
  <c r="H648" i="1"/>
  <c r="G648" i="1"/>
  <c r="D648" i="1"/>
  <c r="C648" i="1"/>
  <c r="H647" i="1"/>
  <c r="D647" i="1"/>
  <c r="G647" i="1" s="1"/>
  <c r="C647" i="1"/>
  <c r="H646" i="1"/>
  <c r="G646" i="1"/>
  <c r="D646" i="1"/>
  <c r="C646" i="1"/>
  <c r="D645" i="1"/>
  <c r="G645" i="1" s="1"/>
  <c r="C645" i="1"/>
  <c r="G644" i="1"/>
  <c r="D644" i="1"/>
  <c r="H644" i="1" s="1"/>
  <c r="C644" i="1"/>
  <c r="D643" i="1"/>
  <c r="H643" i="1" s="1"/>
  <c r="C643" i="1"/>
  <c r="H642" i="1"/>
  <c r="D642" i="1"/>
  <c r="G642" i="1" s="1"/>
  <c r="C642" i="1"/>
  <c r="H641" i="1"/>
  <c r="D641" i="1"/>
  <c r="G641" i="1" s="1"/>
  <c r="C641" i="1"/>
  <c r="C638" i="1"/>
  <c r="C637" i="1"/>
  <c r="D632" i="1"/>
  <c r="H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D413" i="1"/>
  <c r="G413" i="1" s="1"/>
  <c r="C413" i="1"/>
  <c r="C412" i="1"/>
  <c r="D411" i="1"/>
  <c r="H411" i="1" s="1"/>
  <c r="C411" i="1"/>
  <c r="D406" i="1"/>
  <c r="H406" i="1" s="1"/>
  <c r="C406" i="1"/>
  <c r="G405" i="1"/>
  <c r="D405" i="1"/>
  <c r="H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G370" i="1"/>
  <c r="D370" i="1"/>
  <c r="H370" i="1" s="1"/>
  <c r="C370" i="1"/>
  <c r="H369" i="1"/>
  <c r="G369" i="1"/>
  <c r="D369" i="1"/>
  <c r="C369" i="1"/>
  <c r="H368" i="1"/>
  <c r="G368" i="1"/>
  <c r="D368" i="1"/>
  <c r="C368" i="1"/>
  <c r="H367" i="1"/>
  <c r="G367" i="1"/>
  <c r="D367" i="1"/>
  <c r="C367" i="1"/>
  <c r="D366" i="1"/>
  <c r="G366" i="1" s="1"/>
  <c r="C366" i="1"/>
  <c r="H365" i="1"/>
  <c r="D365" i="1"/>
  <c r="G365" i="1" s="1"/>
  <c r="C365" i="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D322" i="1"/>
  <c r="H322" i="1" s="1"/>
  <c r="C322" i="1"/>
  <c r="D321" i="1"/>
  <c r="H321" i="1" s="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6" i="1" s="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D292" i="1"/>
  <c r="G292" i="1" s="1"/>
  <c r="C292" i="1"/>
  <c r="D291" i="1"/>
  <c r="G291" i="1" s="1"/>
  <c r="C291" i="1"/>
  <c r="D290" i="1"/>
  <c r="G290" i="1" s="1"/>
  <c r="C290" i="1"/>
  <c r="D289" i="1"/>
  <c r="H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D209" i="1"/>
  <c r="G209" i="1" s="1"/>
  <c r="C209" i="1"/>
  <c r="H208" i="1"/>
  <c r="G208" i="1"/>
  <c r="D208" i="1"/>
  <c r="C208" i="1"/>
  <c r="H207" i="1"/>
  <c r="G207" i="1"/>
  <c r="D207" i="1"/>
  <c r="C207" i="1"/>
  <c r="D206" i="1"/>
  <c r="G206" i="1" s="1"/>
  <c r="C206" i="1"/>
  <c r="H205" i="1"/>
  <c r="G205" i="1"/>
  <c r="D205" i="1"/>
  <c r="C205" i="1"/>
  <c r="H204" i="1"/>
  <c r="G204" i="1"/>
  <c r="D204" i="1"/>
  <c r="C204" i="1"/>
  <c r="H203" i="1"/>
  <c r="G203" i="1"/>
  <c r="D203" i="1"/>
  <c r="C203" i="1"/>
  <c r="H202" i="1"/>
  <c r="G202" i="1"/>
  <c r="D202" i="1"/>
  <c r="C202" i="1"/>
  <c r="H201" i="1"/>
  <c r="D201" i="1"/>
  <c r="G201" i="1" s="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C192" i="1"/>
  <c r="H191" i="1"/>
  <c r="D191" i="1"/>
  <c r="G191" i="1" s="1"/>
  <c r="C191" i="1"/>
  <c r="H190" i="1"/>
  <c r="D190" i="1"/>
  <c r="G190" i="1" s="1"/>
  <c r="C190" i="1"/>
  <c r="H189" i="1"/>
  <c r="D189" i="1"/>
  <c r="G189" i="1" s="1"/>
  <c r="C189" i="1"/>
  <c r="H188" i="1"/>
  <c r="D188" i="1"/>
  <c r="G188" i="1" s="1"/>
  <c r="C188" i="1"/>
  <c r="H187" i="1"/>
  <c r="D187" i="1"/>
  <c r="G187" i="1" s="1"/>
  <c r="C187" i="1"/>
  <c r="H186" i="1"/>
  <c r="G186" i="1"/>
  <c r="D186" i="1"/>
  <c r="C186" i="1"/>
  <c r="H185" i="1"/>
  <c r="D185" i="1"/>
  <c r="G185" i="1" s="1"/>
  <c r="C185" i="1"/>
  <c r="D184" i="1"/>
  <c r="G184" i="1" s="1"/>
  <c r="C184" i="1"/>
  <c r="H183" i="1"/>
  <c r="G183" i="1"/>
  <c r="D183" i="1"/>
  <c r="C183" i="1"/>
  <c r="D182" i="1"/>
  <c r="G182" i="1" s="1"/>
  <c r="C182" i="1"/>
  <c r="H181" i="1"/>
  <c r="D181" i="1"/>
  <c r="G181" i="1" s="1"/>
  <c r="C181" i="1"/>
  <c r="H180" i="1"/>
  <c r="G180" i="1"/>
  <c r="D180" i="1"/>
  <c r="C180" i="1"/>
  <c r="H179" i="1"/>
  <c r="G179" i="1"/>
  <c r="D179" i="1"/>
  <c r="C179" i="1"/>
  <c r="G178" i="1"/>
  <c r="D178" i="1"/>
  <c r="H178" i="1" s="1"/>
  <c r="C178" i="1"/>
  <c r="G177" i="1"/>
  <c r="D177" i="1"/>
  <c r="H177" i="1" s="1"/>
  <c r="C177" i="1"/>
  <c r="H176" i="1"/>
  <c r="D176" i="1"/>
  <c r="G176" i="1" s="1"/>
  <c r="C176" i="1"/>
  <c r="H175" i="1"/>
  <c r="D175" i="1"/>
  <c r="G175" i="1" s="1"/>
  <c r="C175" i="1"/>
  <c r="H174" i="1"/>
  <c r="D174" i="1"/>
  <c r="G174" i="1" s="1"/>
  <c r="C174" i="1"/>
  <c r="C173" i="1"/>
  <c r="H172" i="1"/>
  <c r="D172" i="1"/>
  <c r="G172" i="1" s="1"/>
  <c r="C172" i="1"/>
  <c r="H171" i="1"/>
  <c r="G171" i="1"/>
  <c r="D171" i="1"/>
  <c r="C171" i="1"/>
  <c r="D170" i="1"/>
  <c r="H170" i="1" s="1"/>
  <c r="C170" i="1"/>
  <c r="H169" i="1"/>
  <c r="G169" i="1"/>
  <c r="D169" i="1"/>
  <c r="C169" i="1"/>
  <c r="D168" i="1"/>
  <c r="H168" i="1" s="1"/>
  <c r="C168" i="1"/>
  <c r="H167" i="1"/>
  <c r="G167" i="1"/>
  <c r="D167" i="1"/>
  <c r="C167" i="1"/>
  <c r="H166" i="1"/>
  <c r="D166" i="1"/>
  <c r="G166" i="1" s="1"/>
  <c r="C166" i="1"/>
  <c r="C165" i="1"/>
  <c r="D164" i="1"/>
  <c r="H164" i="1" s="1"/>
  <c r="C164" i="1"/>
  <c r="H163" i="1"/>
  <c r="D163" i="1"/>
  <c r="G163" i="1" s="1"/>
  <c r="C163" i="1"/>
  <c r="G162" i="1"/>
  <c r="D162" i="1"/>
  <c r="H162" i="1" s="1"/>
  <c r="C162" i="1"/>
  <c r="G161" i="1"/>
  <c r="D161" i="1"/>
  <c r="H161" i="1" s="1"/>
  <c r="C161" i="1"/>
  <c r="D160" i="1"/>
  <c r="H160" i="1" s="1"/>
  <c r="C160" i="1"/>
  <c r="D158" i="1"/>
  <c r="G158" i="1" s="1"/>
  <c r="C158" i="1"/>
  <c r="D157" i="1"/>
  <c r="G157" i="1" s="1"/>
  <c r="C157" i="1"/>
  <c r="H156" i="1"/>
  <c r="G156" i="1"/>
  <c r="D156" i="1"/>
  <c r="C156" i="1"/>
  <c r="D155" i="1"/>
  <c r="G155" i="1" s="1"/>
  <c r="C155" i="1"/>
  <c r="H154" i="1"/>
  <c r="D154" i="1"/>
  <c r="G154" i="1" s="1"/>
  <c r="C154" i="1"/>
  <c r="H153" i="1"/>
  <c r="G153" i="1"/>
  <c r="D153" i="1"/>
  <c r="C153" i="1"/>
  <c r="H152" i="1"/>
  <c r="D152" i="1"/>
  <c r="G152" i="1" s="1"/>
  <c r="C152" i="1"/>
  <c r="H151" i="1"/>
  <c r="G151" i="1"/>
  <c r="D151" i="1"/>
  <c r="C151" i="1"/>
  <c r="H150" i="1"/>
  <c r="G150" i="1"/>
  <c r="D150" i="1"/>
  <c r="C150"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D133" i="1"/>
  <c r="G133" i="1" s="1"/>
  <c r="C133" i="1"/>
  <c r="H132" i="1"/>
  <c r="G132" i="1"/>
  <c r="D132" i="1"/>
  <c r="C132" i="1"/>
  <c r="G131" i="1"/>
  <c r="D131" i="1"/>
  <c r="H131" i="1" s="1"/>
  <c r="C131" i="1"/>
  <c r="C130" i="1"/>
  <c r="C129" i="1"/>
  <c r="H128" i="1"/>
  <c r="G128" i="1"/>
  <c r="D128" i="1"/>
  <c r="C128" i="1"/>
  <c r="H127" i="1"/>
  <c r="G127" i="1"/>
  <c r="D127" i="1"/>
  <c r="C127" i="1"/>
  <c r="H126" i="1"/>
  <c r="G126" i="1"/>
  <c r="D126" i="1"/>
  <c r="C126" i="1"/>
  <c r="H125" i="1"/>
  <c r="G125" i="1"/>
  <c r="D125" i="1"/>
  <c r="C125" i="1"/>
  <c r="H124" i="1"/>
  <c r="G124" i="1"/>
  <c r="D124" i="1"/>
  <c r="C124" i="1"/>
  <c r="H123" i="1"/>
  <c r="D123" i="1"/>
  <c r="G123" i="1" s="1"/>
  <c r="C123" i="1"/>
  <c r="H122" i="1"/>
  <c r="G122" i="1"/>
  <c r="D122" i="1"/>
  <c r="C122" i="1"/>
  <c r="H121" i="1"/>
  <c r="G121" i="1"/>
  <c r="D121"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D84" i="1"/>
  <c r="G84" i="1" s="1"/>
  <c r="C84" i="1"/>
  <c r="H83" i="1"/>
  <c r="G83" i="1"/>
  <c r="D83" i="1"/>
  <c r="C83" i="1"/>
  <c r="H82" i="1"/>
  <c r="G82" i="1"/>
  <c r="D82" i="1"/>
  <c r="C82" i="1"/>
  <c r="H81" i="1"/>
  <c r="D81" i="1"/>
  <c r="G81" i="1" s="1"/>
  <c r="C81" i="1"/>
  <c r="H80" i="1"/>
  <c r="G80" i="1"/>
  <c r="D80" i="1"/>
  <c r="C80" i="1"/>
  <c r="D79" i="1"/>
  <c r="G79" i="1" s="1"/>
  <c r="C79" i="1"/>
  <c r="D78"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D70" i="1"/>
  <c r="H70" i="1" s="1"/>
  <c r="C70" i="1"/>
  <c r="H69" i="1"/>
  <c r="G69" i="1"/>
  <c r="D69" i="1"/>
  <c r="C69" i="1"/>
  <c r="H68" i="1"/>
  <c r="G68" i="1"/>
  <c r="D68" i="1"/>
  <c r="C68" i="1"/>
  <c r="H67" i="1"/>
  <c r="G67" i="1"/>
  <c r="D67" i="1"/>
  <c r="C67" i="1"/>
  <c r="G66" i="1"/>
  <c r="D66" i="1"/>
  <c r="H66" i="1" s="1"/>
  <c r="C66" i="1"/>
  <c r="H65" i="1"/>
  <c r="G65" i="1"/>
  <c r="D65" i="1"/>
  <c r="C65" i="1"/>
  <c r="G64"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G1525" i="1" l="1"/>
  <c r="H1525" i="1"/>
  <c r="H1519" i="1"/>
  <c r="G1519" i="1"/>
  <c r="E32" i="9"/>
  <c r="B32" i="9" s="1"/>
  <c r="F215" i="9"/>
  <c r="B215" i="9" s="1"/>
  <c r="E302" i="9"/>
  <c r="B302" i="9" s="1"/>
  <c r="H291" i="1"/>
  <c r="G1140" i="1"/>
  <c r="G1242" i="1"/>
  <c r="G1241" i="1"/>
  <c r="G1147" i="1"/>
  <c r="G1145" i="1"/>
  <c r="G1240" i="1"/>
  <c r="G1264" i="1"/>
  <c r="G1267" i="1"/>
  <c r="G1269" i="1"/>
  <c r="G1268" i="1"/>
  <c r="G1266" i="1"/>
  <c r="G1265" i="1"/>
  <c r="F114" i="6"/>
  <c r="E299" i="9"/>
  <c r="B299" i="9" s="1"/>
  <c r="E297" i="9"/>
  <c r="B297" i="9" s="1"/>
  <c r="E286" i="9"/>
  <c r="B286" i="9" s="1"/>
  <c r="E295" i="9"/>
  <c r="B295" i="9" s="1"/>
  <c r="E300" i="9"/>
  <c r="B300" i="9" s="1"/>
  <c r="I30" i="3"/>
  <c r="D1453" i="1"/>
  <c r="J1456" i="1"/>
  <c r="D1454" i="1"/>
  <c r="H1454" i="1" s="1"/>
  <c r="H1456" i="1"/>
  <c r="I1456" i="1" s="1"/>
  <c r="D22" i="7"/>
  <c r="E6" i="7"/>
  <c r="J1445" i="1"/>
  <c r="H1445" i="1"/>
  <c r="G1450" i="1"/>
  <c r="I1450" i="1" s="1"/>
  <c r="D6" i="7"/>
  <c r="H1450" i="1"/>
  <c r="G1224" i="1"/>
  <c r="D1227" i="1"/>
  <c r="H1227" i="1" s="1"/>
  <c r="G1226" i="1"/>
  <c r="D1223" i="1"/>
  <c r="H1223" i="1" s="1"/>
  <c r="G631" i="1"/>
  <c r="G404" i="1"/>
  <c r="G289" i="1"/>
  <c r="G411" i="1"/>
  <c r="E30" i="9"/>
  <c r="B30" i="9" s="1"/>
  <c r="E275" i="9"/>
  <c r="B275" i="9" s="1"/>
  <c r="E27" i="9"/>
  <c r="B27" i="9" s="1"/>
  <c r="E287" i="9"/>
  <c r="B287" i="9" s="1"/>
  <c r="D24" i="8"/>
  <c r="C1499" i="1" s="1"/>
  <c r="H1499" i="1" s="1"/>
  <c r="G1509" i="1"/>
  <c r="H1504" i="1"/>
  <c r="C1501" i="1"/>
  <c r="H1501" i="1" s="1"/>
  <c r="H1484" i="1"/>
  <c r="D6" i="8"/>
  <c r="C1481" i="1" s="1"/>
  <c r="G1481" i="1" s="1"/>
  <c r="H1480" i="1"/>
  <c r="G1277" i="1"/>
  <c r="G1247" i="1"/>
  <c r="G1245" i="1"/>
  <c r="G1233" i="1"/>
  <c r="G1232" i="1"/>
  <c r="G1227" i="1"/>
  <c r="G1229" i="1"/>
  <c r="G1222" i="1"/>
  <c r="E237" i="5"/>
  <c r="G1220" i="1"/>
  <c r="F242" i="5"/>
  <c r="D1215" i="1"/>
  <c r="G1218" i="1"/>
  <c r="D1216" i="1"/>
  <c r="H1216" i="1" s="1"/>
  <c r="G1217" i="1"/>
  <c r="F239" i="5"/>
  <c r="G1211" i="1"/>
  <c r="H310" i="9"/>
  <c r="D1183" i="1"/>
  <c r="H1183" i="1" s="1"/>
  <c r="G1183" i="1"/>
  <c r="F207" i="5"/>
  <c r="E308" i="9"/>
  <c r="B308" i="9" s="1"/>
  <c r="H1165" i="1"/>
  <c r="H1160" i="1"/>
  <c r="H1157" i="1"/>
  <c r="E177" i="5"/>
  <c r="H307" i="9" s="1"/>
  <c r="H1159" i="1"/>
  <c r="F180" i="5"/>
  <c r="H1156" i="1"/>
  <c r="E307" i="9"/>
  <c r="B307" i="9" s="1"/>
  <c r="G1148" i="1"/>
  <c r="G1151" i="1"/>
  <c r="G1142" i="1"/>
  <c r="G1141" i="1"/>
  <c r="G1138" i="1"/>
  <c r="G1127" i="1"/>
  <c r="G1135" i="1"/>
  <c r="G1113" i="1"/>
  <c r="G1118" i="1"/>
  <c r="E285" i="9"/>
  <c r="B285" i="9" s="1"/>
  <c r="H1062" i="1"/>
  <c r="F78" i="5"/>
  <c r="E69" i="5"/>
  <c r="D1047" i="1" s="1"/>
  <c r="G1047" i="1" s="1"/>
  <c r="D1048" i="1"/>
  <c r="G1048" i="1" s="1"/>
  <c r="F63" i="5"/>
  <c r="H1032" i="1"/>
  <c r="H1023" i="1"/>
  <c r="F45" i="5"/>
  <c r="H1028" i="1"/>
  <c r="G1018" i="1"/>
  <c r="G1014" i="1"/>
  <c r="G1002" i="1"/>
  <c r="G999" i="1"/>
  <c r="G947" i="1"/>
  <c r="E144" i="9"/>
  <c r="B144" i="9" s="1"/>
  <c r="G718" i="1"/>
  <c r="G715" i="1"/>
  <c r="G714" i="1"/>
  <c r="G711" i="1"/>
  <c r="E40" i="9"/>
  <c r="B40" i="9" s="1"/>
  <c r="F218" i="9"/>
  <c r="B218" i="9" s="1"/>
  <c r="G709" i="1"/>
  <c r="G687" i="1"/>
  <c r="G643" i="1"/>
  <c r="H645" i="1"/>
  <c r="G632" i="1"/>
  <c r="E593" i="4"/>
  <c r="D587" i="1" s="1"/>
  <c r="F593" i="4"/>
  <c r="G406" i="1"/>
  <c r="E643" i="4"/>
  <c r="D637" i="1" s="1"/>
  <c r="H637" i="1" s="1"/>
  <c r="H366" i="1"/>
  <c r="G364" i="1"/>
  <c r="H364" i="1"/>
  <c r="E363" i="4"/>
  <c r="D358" i="1" s="1"/>
  <c r="F369" i="4"/>
  <c r="G306" i="1"/>
  <c r="G321" i="1"/>
  <c r="G322" i="1"/>
  <c r="H290" i="1"/>
  <c r="H413" i="1"/>
  <c r="G288" i="1"/>
  <c r="G637" i="1"/>
  <c r="D412" i="1"/>
  <c r="E57" i="9"/>
  <c r="B57" i="9" s="1"/>
  <c r="B225" i="9"/>
  <c r="F225" i="9"/>
  <c r="H206" i="1"/>
  <c r="F210" i="4"/>
  <c r="G198" i="1"/>
  <c r="H198" i="1"/>
  <c r="E196" i="4"/>
  <c r="D192" i="1" s="1"/>
  <c r="F202" i="4"/>
  <c r="H184" i="1"/>
  <c r="F223" i="9"/>
  <c r="B223" i="9" s="1"/>
  <c r="F222" i="9"/>
  <c r="B222" i="9" s="1"/>
  <c r="H182" i="1"/>
  <c r="F221" i="9"/>
  <c r="B221" i="9" s="1"/>
  <c r="H173" i="1"/>
  <c r="F177" i="4"/>
  <c r="G170" i="1"/>
  <c r="G168" i="1"/>
  <c r="E163" i="4"/>
  <c r="D159" i="1" s="1"/>
  <c r="D165" i="1"/>
  <c r="G165" i="1" s="1"/>
  <c r="H165" i="1"/>
  <c r="G164" i="1"/>
  <c r="F164" i="4"/>
  <c r="G160" i="1"/>
  <c r="E41" i="9"/>
  <c r="B41" i="9" s="1"/>
  <c r="H158" i="1"/>
  <c r="H155" i="1"/>
  <c r="H157" i="1"/>
  <c r="D149" i="1"/>
  <c r="H129" i="1"/>
  <c r="G129" i="1"/>
  <c r="D130" i="1"/>
  <c r="F134" i="4"/>
  <c r="F133" i="4"/>
  <c r="G108" i="1"/>
  <c r="H108" i="1"/>
  <c r="B217" i="9"/>
  <c r="E106" i="4"/>
  <c r="D102" i="1" s="1"/>
  <c r="F112" i="4"/>
  <c r="H84" i="1"/>
  <c r="H79" i="1"/>
  <c r="G70" i="1"/>
  <c r="G71" i="1"/>
  <c r="G996" i="1"/>
  <c r="G1000" i="1"/>
  <c r="G1004" i="1"/>
  <c r="G1008" i="1"/>
  <c r="G1012" i="1"/>
  <c r="G1016" i="1"/>
  <c r="H1022" i="1"/>
  <c r="H1026" i="1"/>
  <c r="H1030" i="1"/>
  <c r="H1034" i="1"/>
  <c r="H1038" i="1"/>
  <c r="H1042" i="1"/>
  <c r="H1049" i="1"/>
  <c r="H1053" i="1"/>
  <c r="H1057" i="1"/>
  <c r="H1061" i="1"/>
  <c r="H1068" i="1"/>
  <c r="H1072" i="1"/>
  <c r="H1076" i="1"/>
  <c r="H1080" i="1"/>
  <c r="H1084" i="1"/>
  <c r="H1021" i="1"/>
  <c r="H1025" i="1"/>
  <c r="H1029" i="1"/>
  <c r="H1033" i="1"/>
  <c r="H1037" i="1"/>
  <c r="H1041" i="1"/>
  <c r="H1045" i="1"/>
  <c r="H1048" i="1"/>
  <c r="H1052" i="1"/>
  <c r="H1056" i="1"/>
  <c r="H1060" i="1"/>
  <c r="H1064" i="1"/>
  <c r="H1067" i="1"/>
  <c r="H1071" i="1"/>
  <c r="H1075" i="1"/>
  <c r="H1079" i="1"/>
  <c r="H1083" i="1"/>
  <c r="G997" i="1"/>
  <c r="G1001" i="1"/>
  <c r="G1005" i="1"/>
  <c r="G1009" i="1"/>
  <c r="G1013" i="1"/>
  <c r="G1017"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78" i="1"/>
  <c r="H1182" i="1"/>
  <c r="H1186" i="1"/>
  <c r="H1190" i="1"/>
  <c r="H1194" i="1"/>
  <c r="H1198" i="1"/>
  <c r="H1202" i="1"/>
  <c r="H1206" i="1"/>
  <c r="H1210" i="1"/>
  <c r="H1218" i="1"/>
  <c r="H1222" i="1"/>
  <c r="H1226" i="1"/>
  <c r="H1230" i="1"/>
  <c r="H1234" i="1"/>
  <c r="H1238" i="1"/>
  <c r="H1242" i="1"/>
  <c r="H1246" i="1"/>
  <c r="H1250" i="1"/>
  <c r="H1254" i="1"/>
  <c r="H1258" i="1"/>
  <c r="H1262" i="1"/>
  <c r="H1266" i="1"/>
  <c r="H1270" i="1"/>
  <c r="H1274" i="1"/>
  <c r="H1278" i="1"/>
  <c r="H1282" i="1"/>
  <c r="H1286" i="1"/>
  <c r="H1290" i="1"/>
  <c r="H1177" i="1"/>
  <c r="H1181" i="1"/>
  <c r="H1185" i="1"/>
  <c r="H1189" i="1"/>
  <c r="H1193" i="1"/>
  <c r="H1197" i="1"/>
  <c r="H1201" i="1"/>
  <c r="H1205" i="1"/>
  <c r="H1209" i="1"/>
  <c r="H1213" i="1"/>
  <c r="H1217" i="1"/>
  <c r="H1221" i="1"/>
  <c r="H1225" i="1"/>
  <c r="H1229" i="1"/>
  <c r="H1233" i="1"/>
  <c r="H1237" i="1"/>
  <c r="H1241" i="1"/>
  <c r="H1245" i="1"/>
  <c r="H1249" i="1"/>
  <c r="H1253" i="1"/>
  <c r="H1257" i="1"/>
  <c r="H1261" i="1"/>
  <c r="H1265" i="1"/>
  <c r="H1269" i="1"/>
  <c r="H1273" i="1"/>
  <c r="H1277" i="1"/>
  <c r="H1281" i="1"/>
  <c r="H1285" i="1"/>
  <c r="H1289" i="1"/>
  <c r="H1293" i="1"/>
  <c r="G1439" i="1"/>
  <c r="I1439" i="1" s="1"/>
  <c r="G1441" i="1"/>
  <c r="I1441" i="1" s="1"/>
  <c r="G1443" i="1"/>
  <c r="I1443" i="1" s="1"/>
  <c r="G1445" i="1"/>
  <c r="H1447" i="1"/>
  <c r="I1447" i="1" s="1"/>
  <c r="H1449" i="1"/>
  <c r="I1449" i="1" s="1"/>
  <c r="H1451" i="1"/>
  <c r="I1451" i="1" s="1"/>
  <c r="H1455" i="1"/>
  <c r="I1455" i="1" s="1"/>
  <c r="H1457" i="1"/>
  <c r="I1457" i="1" s="1"/>
  <c r="H1459" i="1"/>
  <c r="I1459" i="1" s="1"/>
  <c r="H1461" i="1"/>
  <c r="H1462" i="1"/>
  <c r="I1462" i="1" s="1"/>
  <c r="H1464" i="1"/>
  <c r="I1464" i="1" s="1"/>
  <c r="H1466" i="1"/>
  <c r="I1466" i="1" s="1"/>
  <c r="H1468" i="1"/>
  <c r="I1468" i="1" s="1"/>
  <c r="H1472" i="1"/>
  <c r="I1472" i="1" s="1"/>
  <c r="H1474" i="1"/>
  <c r="I1474" i="1" s="1"/>
  <c r="H1477" i="1"/>
  <c r="I1477" i="1" s="1"/>
  <c r="H1479" i="1"/>
  <c r="I1479" i="1" s="1"/>
  <c r="H1485" i="1"/>
  <c r="H1489" i="1"/>
  <c r="H1493" i="1"/>
  <c r="H1497" i="1"/>
  <c r="G1499" i="1"/>
  <c r="H1502" i="1"/>
  <c r="G1507" i="1"/>
  <c r="H1510" i="1"/>
  <c r="G1515" i="1"/>
  <c r="H1520" i="1"/>
  <c r="H1528" i="1"/>
  <c r="H1536" i="1"/>
  <c r="H1544" i="1"/>
  <c r="H1552" i="1"/>
  <c r="H1560" i="1"/>
  <c r="H1568" i="1"/>
  <c r="H1576" i="1"/>
  <c r="E7" i="4"/>
  <c r="E50" i="4"/>
  <c r="D46" i="1" s="1"/>
  <c r="F68" i="4"/>
  <c r="D82" i="4"/>
  <c r="D106" i="4"/>
  <c r="F140" i="4"/>
  <c r="D139" i="4"/>
  <c r="F311" i="4"/>
  <c r="E528" i="4"/>
  <c r="F245" i="5"/>
  <c r="J1440" i="1"/>
  <c r="J1442" i="1"/>
  <c r="J1444" i="1"/>
  <c r="F529" i="4"/>
  <c r="G1440" i="1"/>
  <c r="I1440" i="1" s="1"/>
  <c r="G1442" i="1"/>
  <c r="I1442" i="1" s="1"/>
  <c r="G1444" i="1"/>
  <c r="I1444" i="1" s="1"/>
  <c r="J1447" i="1"/>
  <c r="J1449" i="1"/>
  <c r="J1451" i="1"/>
  <c r="J1455" i="1"/>
  <c r="J1457" i="1"/>
  <c r="J1459" i="1"/>
  <c r="J1462" i="1"/>
  <c r="J1464" i="1"/>
  <c r="J1466" i="1"/>
  <c r="J1468" i="1"/>
  <c r="J1472" i="1"/>
  <c r="J1474" i="1"/>
  <c r="J1477" i="1"/>
  <c r="J1479" i="1"/>
  <c r="G1482" i="1"/>
  <c r="G1486" i="1"/>
  <c r="G1490" i="1"/>
  <c r="G1494" i="1"/>
  <c r="H1498" i="1"/>
  <c r="G1500" i="1"/>
  <c r="G1503" i="1"/>
  <c r="H1506" i="1"/>
  <c r="G1508" i="1"/>
  <c r="G1511" i="1"/>
  <c r="H1514" i="1"/>
  <c r="G1516" i="1"/>
  <c r="F7" i="4"/>
  <c r="E635" i="4"/>
  <c r="D629" i="1" s="1"/>
  <c r="G310" i="9"/>
  <c r="F206" i="5"/>
  <c r="D42" i="8"/>
  <c r="G1523" i="1"/>
  <c r="H1526" i="1"/>
  <c r="G1531" i="1"/>
  <c r="H1534" i="1"/>
  <c r="G1539" i="1"/>
  <c r="H1542" i="1"/>
  <c r="G1547" i="1"/>
  <c r="H1550" i="1"/>
  <c r="G1555" i="1"/>
  <c r="H1558" i="1"/>
  <c r="G1563" i="1"/>
  <c r="H1566" i="1"/>
  <c r="G1571" i="1"/>
  <c r="H1574" i="1"/>
  <c r="G1579" i="1"/>
  <c r="D50" i="4"/>
  <c r="F51" i="4"/>
  <c r="F125" i="4"/>
  <c r="E124" i="4"/>
  <c r="D120" i="1" s="1"/>
  <c r="F224" i="4"/>
  <c r="E298" i="4"/>
  <c r="F83" i="4"/>
  <c r="F107" i="4"/>
  <c r="F225" i="4"/>
  <c r="F253" i="4"/>
  <c r="F312" i="4"/>
  <c r="F364" i="4"/>
  <c r="F416" i="4"/>
  <c r="F473" i="4"/>
  <c r="F485" i="4"/>
  <c r="E143" i="9"/>
  <c r="B143" i="9" s="1"/>
  <c r="E644" i="4"/>
  <c r="D638" i="1" s="1"/>
  <c r="F119" i="5"/>
  <c r="E146" i="5"/>
  <c r="E290" i="9"/>
  <c r="B290" i="9" s="1"/>
  <c r="F246" i="5"/>
  <c r="D5" i="6"/>
  <c r="B37" i="9"/>
  <c r="G188" i="9"/>
  <c r="E188" i="9" s="1"/>
  <c r="B188" i="9" s="1"/>
  <c r="D151" i="4"/>
  <c r="E152" i="4"/>
  <c r="F152" i="4" s="1"/>
  <c r="D163" i="4"/>
  <c r="D298" i="4"/>
  <c r="D344" i="4"/>
  <c r="D350" i="4"/>
  <c r="D396" i="4"/>
  <c r="D421" i="4"/>
  <c r="D515" i="4"/>
  <c r="D567" i="4"/>
  <c r="D625" i="4"/>
  <c r="E12" i="5"/>
  <c r="D87" i="5"/>
  <c r="E134" i="5"/>
  <c r="D1112" i="1" s="1"/>
  <c r="D190" i="5"/>
  <c r="D238" i="5"/>
  <c r="D258" i="5"/>
  <c r="D35" i="6"/>
  <c r="B33" i="9"/>
  <c r="F417" i="4"/>
  <c r="E87" i="5"/>
  <c r="D1065" i="1" s="1"/>
  <c r="F88" i="5"/>
  <c r="E176" i="5"/>
  <c r="F177" i="5"/>
  <c r="D89" i="6"/>
  <c r="D129" i="6"/>
  <c r="D49" i="8"/>
  <c r="C1524" i="1" s="1"/>
  <c r="G169" i="9"/>
  <c r="E169" i="9" s="1"/>
  <c r="B169" i="9" s="1"/>
  <c r="G173" i="9"/>
  <c r="E173" i="9" s="1"/>
  <c r="B173" i="9" s="1"/>
  <c r="G177" i="9"/>
  <c r="E177" i="9" s="1"/>
  <c r="B177" i="9" s="1"/>
  <c r="G181" i="9"/>
  <c r="E181" i="9" s="1"/>
  <c r="B181" i="9" s="1"/>
  <c r="G185" i="9"/>
  <c r="E185" i="9" s="1"/>
  <c r="B185" i="9" s="1"/>
  <c r="G189" i="9"/>
  <c r="E189" i="9" s="1"/>
  <c r="B189" i="9" s="1"/>
  <c r="F230" i="9"/>
  <c r="B230" i="9" s="1"/>
  <c r="B235" i="9"/>
  <c r="F262" i="9"/>
  <c r="B262" i="9" s="1"/>
  <c r="B267" i="9"/>
  <c r="G168" i="9"/>
  <c r="E168" i="9" s="1"/>
  <c r="B168" i="9" s="1"/>
  <c r="G172" i="9"/>
  <c r="E172" i="9" s="1"/>
  <c r="B172" i="9" s="1"/>
  <c r="G176" i="9"/>
  <c r="E176" i="9" s="1"/>
  <c r="B176" i="9" s="1"/>
  <c r="G180" i="9"/>
  <c r="E180" i="9" s="1"/>
  <c r="B180" i="9" s="1"/>
  <c r="G184" i="9"/>
  <c r="E184" i="9" s="1"/>
  <c r="B184"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1" i="9"/>
  <c r="E191" i="9" s="1"/>
  <c r="B191" i="9" s="1"/>
  <c r="G190" i="9"/>
  <c r="E190" i="9" s="1"/>
  <c r="B190" i="9" s="1"/>
  <c r="G165" i="9"/>
  <c r="G164" i="9"/>
  <c r="E164" i="9" s="1"/>
  <c r="B164" i="9" s="1"/>
  <c r="G163" i="9"/>
  <c r="E163" i="9" s="1"/>
  <c r="B163" i="9" s="1"/>
  <c r="G162" i="9"/>
  <c r="E162" i="9" s="1"/>
  <c r="B162" i="9" s="1"/>
  <c r="G161" i="9"/>
  <c r="E161" i="9" s="1"/>
  <c r="B161" i="9" s="1"/>
  <c r="I10" i="9"/>
  <c r="H165" i="9"/>
  <c r="G166" i="9"/>
  <c r="G167" i="9"/>
  <c r="E167" i="9" s="1"/>
  <c r="B167" i="9" s="1"/>
  <c r="G171" i="9"/>
  <c r="E171" i="9" s="1"/>
  <c r="B171" i="9" s="1"/>
  <c r="G175" i="9"/>
  <c r="E175" i="9" s="1"/>
  <c r="B175" i="9" s="1"/>
  <c r="G179" i="9"/>
  <c r="E179" i="9" s="1"/>
  <c r="B179" i="9" s="1"/>
  <c r="G183" i="9"/>
  <c r="E183" i="9" s="1"/>
  <c r="B183" i="9" s="1"/>
  <c r="G187" i="9"/>
  <c r="E187" i="9" s="1"/>
  <c r="B187" i="9" s="1"/>
  <c r="G192" i="9"/>
  <c r="E192" i="9" s="1"/>
  <c r="F214" i="9"/>
  <c r="B214" i="9" s="1"/>
  <c r="F246" i="9"/>
  <c r="B246" i="9" s="1"/>
  <c r="B251" i="9"/>
  <c r="H166" i="9"/>
  <c r="G170" i="9"/>
  <c r="E170" i="9" s="1"/>
  <c r="B170" i="9" s="1"/>
  <c r="G174" i="9"/>
  <c r="E174" i="9" s="1"/>
  <c r="B174" i="9" s="1"/>
  <c r="G178" i="9"/>
  <c r="E178" i="9" s="1"/>
  <c r="B178" i="9" s="1"/>
  <c r="G182" i="9"/>
  <c r="E182" i="9" s="1"/>
  <c r="B182" i="9" s="1"/>
  <c r="G186" i="9"/>
  <c r="E186" i="9" s="1"/>
  <c r="B186" i="9" s="1"/>
  <c r="B220" i="9"/>
  <c r="B228" i="9"/>
  <c r="B229" i="9"/>
  <c r="B236" i="9"/>
  <c r="B237" i="9"/>
  <c r="B244" i="9"/>
  <c r="B245" i="9"/>
  <c r="B252" i="9"/>
  <c r="B253" i="9"/>
  <c r="B260" i="9"/>
  <c r="B261" i="9"/>
  <c r="B268" i="9"/>
  <c r="B269" i="9"/>
  <c r="E283" i="9"/>
  <c r="B283" i="9" s="1"/>
  <c r="E292" i="9"/>
  <c r="B292" i="9" s="1"/>
  <c r="B298" i="9"/>
  <c r="E304" i="9"/>
  <c r="B304" i="9" s="1"/>
  <c r="E310" i="9" l="1"/>
  <c r="B310" i="9" s="1"/>
  <c r="G1454" i="1"/>
  <c r="H30" i="3"/>
  <c r="C1453" i="1"/>
  <c r="E5" i="7"/>
  <c r="D1437" i="1"/>
  <c r="D5" i="7"/>
  <c r="C1437" i="1"/>
  <c r="G1223" i="1"/>
  <c r="B192" i="9"/>
  <c r="F213" i="9"/>
  <c r="B213" i="9" s="1"/>
  <c r="G1501" i="1"/>
  <c r="H1481" i="1"/>
  <c r="I23" i="3"/>
  <c r="D1214" i="1"/>
  <c r="G1216" i="1"/>
  <c r="D1154" i="1"/>
  <c r="H1047" i="1"/>
  <c r="F69" i="5"/>
  <c r="G587" i="1"/>
  <c r="H587" i="1"/>
  <c r="F643" i="4"/>
  <c r="G358" i="1"/>
  <c r="H358" i="1"/>
  <c r="F363" i="4"/>
  <c r="E350" i="4"/>
  <c r="D345" i="1" s="1"/>
  <c r="H412" i="1"/>
  <c r="G412" i="1"/>
  <c r="G192" i="1"/>
  <c r="H192" i="1"/>
  <c r="F196" i="4"/>
  <c r="H149" i="1"/>
  <c r="G149" i="1"/>
  <c r="H130" i="1"/>
  <c r="G130" i="1"/>
  <c r="E165" i="9"/>
  <c r="B165" i="9" s="1"/>
  <c r="H1524" i="1"/>
  <c r="G1524" i="1"/>
  <c r="E175" i="5"/>
  <c r="D1152" i="1" s="1"/>
  <c r="D1153" i="1"/>
  <c r="I22" i="3"/>
  <c r="F258" i="5"/>
  <c r="C1235" i="1"/>
  <c r="H1112" i="1"/>
  <c r="G1112" i="1"/>
  <c r="F567" i="4"/>
  <c r="C561" i="1"/>
  <c r="D408" i="4"/>
  <c r="C345" i="1"/>
  <c r="E151" i="4"/>
  <c r="D148" i="1"/>
  <c r="H19" i="9"/>
  <c r="E19" i="9" s="1"/>
  <c r="B19" i="9" s="1"/>
  <c r="D141" i="6"/>
  <c r="F5" i="6"/>
  <c r="C1299" i="1"/>
  <c r="H24" i="3"/>
  <c r="D528" i="4"/>
  <c r="E636" i="4"/>
  <c r="D630" i="1" s="1"/>
  <c r="D522" i="1"/>
  <c r="F129" i="6"/>
  <c r="C1423" i="1"/>
  <c r="D237" i="5"/>
  <c r="F238" i="5"/>
  <c r="C1215" i="1"/>
  <c r="F87" i="5"/>
  <c r="C1065" i="1"/>
  <c r="F515" i="4"/>
  <c r="C509" i="1"/>
  <c r="F344" i="4"/>
  <c r="C339" i="1"/>
  <c r="D289" i="4"/>
  <c r="H17" i="3"/>
  <c r="C147" i="1"/>
  <c r="G638" i="1"/>
  <c r="H638" i="1"/>
  <c r="D293" i="1"/>
  <c r="D68" i="5"/>
  <c r="F106" i="4"/>
  <c r="C102" i="1"/>
  <c r="E6" i="4"/>
  <c r="D3" i="1"/>
  <c r="F89" i="6"/>
  <c r="C1383" i="1"/>
  <c r="D43" i="8"/>
  <c r="G312" i="9" s="1"/>
  <c r="E312" i="9" s="1"/>
  <c r="G309" i="9"/>
  <c r="E309" i="9" s="1"/>
  <c r="B309" i="9" s="1"/>
  <c r="F190" i="5"/>
  <c r="C1167" i="1"/>
  <c r="E7" i="5"/>
  <c r="D990" i="1"/>
  <c r="D420" i="4"/>
  <c r="F421" i="4"/>
  <c r="C415" i="1"/>
  <c r="D407" i="4"/>
  <c r="F298" i="4"/>
  <c r="C293" i="1"/>
  <c r="F134" i="5"/>
  <c r="F50" i="4"/>
  <c r="C46" i="1"/>
  <c r="I34" i="3"/>
  <c r="C1517" i="1"/>
  <c r="D6" i="4"/>
  <c r="E408" i="4"/>
  <c r="D403" i="1" s="1"/>
  <c r="H21" i="9"/>
  <c r="F82" i="4"/>
  <c r="C78" i="1"/>
  <c r="E166" i="9"/>
  <c r="B166" i="9" s="1"/>
  <c r="F35" i="6"/>
  <c r="C1329" i="1"/>
  <c r="H25" i="3"/>
  <c r="D176" i="5"/>
  <c r="F625" i="4"/>
  <c r="C619" i="1"/>
  <c r="F396" i="4"/>
  <c r="C391" i="1"/>
  <c r="F163" i="4"/>
  <c r="C159" i="1"/>
  <c r="G21" i="9"/>
  <c r="F146" i="5"/>
  <c r="D1124" i="1"/>
  <c r="E68" i="5"/>
  <c r="G120" i="1"/>
  <c r="H120" i="1"/>
  <c r="F124" i="4"/>
  <c r="F12" i="5"/>
  <c r="F139" i="4"/>
  <c r="C135" i="1"/>
  <c r="G313" i="9" l="1"/>
  <c r="E313" i="9" s="1"/>
  <c r="B313" i="9" s="1"/>
  <c r="K1450" i="9"/>
  <c r="G1453" i="1"/>
  <c r="H1453" i="1"/>
  <c r="D1436" i="1"/>
  <c r="I29" i="3"/>
  <c r="G1437" i="1"/>
  <c r="H1437" i="1"/>
  <c r="G315" i="9"/>
  <c r="E315" i="9" s="1"/>
  <c r="H29" i="3"/>
  <c r="C1436" i="1"/>
  <c r="G1154" i="1"/>
  <c r="H1154" i="1"/>
  <c r="E407" i="4"/>
  <c r="D402" i="1" s="1"/>
  <c r="F350" i="4"/>
  <c r="B312" i="9"/>
  <c r="D175" i="5"/>
  <c r="F176" i="5"/>
  <c r="H22" i="3"/>
  <c r="C1153" i="1"/>
  <c r="H3" i="1"/>
  <c r="G3" i="1"/>
  <c r="D291" i="4"/>
  <c r="D413" i="4"/>
  <c r="C285" i="1"/>
  <c r="H9" i="3"/>
  <c r="G1299" i="1"/>
  <c r="H1299" i="1"/>
  <c r="I21" i="3"/>
  <c r="D1046" i="1"/>
  <c r="H159" i="1"/>
  <c r="G159" i="1"/>
  <c r="G619" i="1"/>
  <c r="H619" i="1"/>
  <c r="G1329" i="1"/>
  <c r="H1329" i="1"/>
  <c r="D290" i="4"/>
  <c r="D412" i="4"/>
  <c r="F6" i="4"/>
  <c r="H16" i="3"/>
  <c r="C2" i="1"/>
  <c r="G293" i="1"/>
  <c r="H293" i="1"/>
  <c r="H1167" i="1"/>
  <c r="G1167" i="1"/>
  <c r="G1383" i="1"/>
  <c r="H1383" i="1"/>
  <c r="G102" i="1"/>
  <c r="H102" i="1"/>
  <c r="G1423" i="1"/>
  <c r="H1423" i="1"/>
  <c r="D636" i="4"/>
  <c r="F528" i="4"/>
  <c r="C522" i="1"/>
  <c r="F141" i="6"/>
  <c r="C1435" i="1"/>
  <c r="H28" i="3"/>
  <c r="E289" i="4"/>
  <c r="I17" i="3"/>
  <c r="D147" i="1"/>
  <c r="H147" i="1" s="1"/>
  <c r="G561" i="1"/>
  <c r="H561" i="1"/>
  <c r="G1235" i="1"/>
  <c r="H1235" i="1"/>
  <c r="G135" i="1"/>
  <c r="H135" i="1"/>
  <c r="G1124" i="1"/>
  <c r="H1124" i="1"/>
  <c r="H1517" i="1"/>
  <c r="G1517" i="1"/>
  <c r="H46" i="1"/>
  <c r="G46" i="1"/>
  <c r="F420" i="4"/>
  <c r="D635" i="4"/>
  <c r="C414" i="1"/>
  <c r="F151" i="4"/>
  <c r="H509" i="1"/>
  <c r="G509" i="1"/>
  <c r="G1215" i="1"/>
  <c r="H1215" i="1"/>
  <c r="G317" i="9"/>
  <c r="E317" i="9" s="1"/>
  <c r="H345" i="1"/>
  <c r="G345" i="1"/>
  <c r="H391" i="1"/>
  <c r="G391" i="1"/>
  <c r="H990" i="1"/>
  <c r="G990" i="1"/>
  <c r="F68" i="5"/>
  <c r="H21" i="3"/>
  <c r="C1046" i="1"/>
  <c r="D6" i="5"/>
  <c r="E21" i="9"/>
  <c r="H415" i="1"/>
  <c r="G415" i="1"/>
  <c r="E6" i="5"/>
  <c r="I20" i="3"/>
  <c r="D985" i="1"/>
  <c r="F7" i="5"/>
  <c r="I35" i="3"/>
  <c r="C1518" i="1"/>
  <c r="E412" i="4"/>
  <c r="I16" i="3"/>
  <c r="D2" i="1"/>
  <c r="G147" i="1"/>
  <c r="G339" i="1"/>
  <c r="H339" i="1"/>
  <c r="H1065" i="1"/>
  <c r="G1065" i="1"/>
  <c r="F237" i="5"/>
  <c r="H23" i="3"/>
  <c r="C1214" i="1"/>
  <c r="H148" i="1"/>
  <c r="G148" i="1"/>
  <c r="F408" i="4"/>
  <c r="C403" i="1"/>
  <c r="F407" i="4"/>
  <c r="C402" i="1"/>
  <c r="H78" i="1"/>
  <c r="G78" i="1"/>
  <c r="E311" i="9" l="1"/>
  <c r="B315" i="9"/>
  <c r="E314" i="9"/>
  <c r="I10" i="3" s="1"/>
  <c r="G1436" i="1"/>
  <c r="H1436" i="1"/>
  <c r="E316" i="9"/>
  <c r="B317" i="9"/>
  <c r="E291" i="4"/>
  <c r="D287" i="1" s="1"/>
  <c r="E413" i="4"/>
  <c r="E414" i="4" s="1"/>
  <c r="D409" i="1" s="1"/>
  <c r="D285" i="1"/>
  <c r="G285" i="1" s="1"/>
  <c r="G1518" i="1"/>
  <c r="H1518" i="1"/>
  <c r="B21" i="9"/>
  <c r="F290" i="4"/>
  <c r="C286" i="1"/>
  <c r="K3" i="9"/>
  <c r="I9" i="3"/>
  <c r="C287" i="1"/>
  <c r="G402" i="1"/>
  <c r="H402" i="1"/>
  <c r="H278" i="9"/>
  <c r="D984" i="1"/>
  <c r="G284" i="9"/>
  <c r="E284" i="9" s="1"/>
  <c r="B284" i="9" s="1"/>
  <c r="G278" i="9"/>
  <c r="F6" i="5"/>
  <c r="C984" i="1"/>
  <c r="H414" i="1"/>
  <c r="G414" i="1"/>
  <c r="H1435" i="1"/>
  <c r="G1435" i="1"/>
  <c r="F636" i="4"/>
  <c r="C630" i="1"/>
  <c r="G403" i="1"/>
  <c r="H403" i="1"/>
  <c r="H1153" i="1"/>
  <c r="G1153" i="1"/>
  <c r="H2" i="1"/>
  <c r="G2" i="1"/>
  <c r="E290" i="4"/>
  <c r="D286" i="1" s="1"/>
  <c r="H1046" i="1"/>
  <c r="G1046" i="1"/>
  <c r="F635" i="4"/>
  <c r="C629" i="1"/>
  <c r="H11" i="3"/>
  <c r="D640" i="4"/>
  <c r="D415" i="4"/>
  <c r="C408" i="1"/>
  <c r="F175" i="5"/>
  <c r="C1152" i="1"/>
  <c r="H985" i="1"/>
  <c r="G985" i="1"/>
  <c r="G1214" i="1"/>
  <c r="H1214" i="1"/>
  <c r="E639" i="4"/>
  <c r="D407" i="1"/>
  <c r="H522" i="1"/>
  <c r="G522" i="1"/>
  <c r="D639" i="4"/>
  <c r="D414" i="4"/>
  <c r="F412" i="4"/>
  <c r="C407" i="1"/>
  <c r="F289" i="4"/>
  <c r="E278" i="9" l="1"/>
  <c r="B278" i="9" s="1"/>
  <c r="F413" i="4"/>
  <c r="H285" i="1"/>
  <c r="H1152" i="1"/>
  <c r="G1152" i="1"/>
  <c r="C410" i="1"/>
  <c r="H286" i="1"/>
  <c r="G286" i="1"/>
  <c r="F414" i="4"/>
  <c r="C409" i="1"/>
  <c r="D641" i="4"/>
  <c r="F639" i="4"/>
  <c r="C633" i="1"/>
  <c r="N3" i="9"/>
  <c r="I11" i="3"/>
  <c r="H407" i="1"/>
  <c r="G407" i="1"/>
  <c r="D633" i="1"/>
  <c r="G629" i="1"/>
  <c r="H629" i="1"/>
  <c r="E640" i="4"/>
  <c r="F640" i="4" s="1"/>
  <c r="E415" i="4"/>
  <c r="D410" i="1" s="1"/>
  <c r="D408" i="1"/>
  <c r="H408" i="1" s="1"/>
  <c r="H287" i="1"/>
  <c r="G287" i="1"/>
  <c r="D642" i="4"/>
  <c r="C634" i="1"/>
  <c r="F291" i="4"/>
  <c r="H8" i="3"/>
  <c r="H984" i="1"/>
  <c r="G984" i="1"/>
  <c r="H630" i="1"/>
  <c r="G630" i="1"/>
  <c r="E277" i="9" l="1"/>
  <c r="I8" i="3" s="1"/>
  <c r="G408" i="1"/>
  <c r="H633" i="1"/>
  <c r="G633" i="1"/>
  <c r="F415" i="4"/>
  <c r="M3" i="9"/>
  <c r="H409" i="1"/>
  <c r="G409" i="1"/>
  <c r="H410" i="1"/>
  <c r="G410" i="1"/>
  <c r="D646" i="4"/>
  <c r="C636" i="1"/>
  <c r="E642" i="4"/>
  <c r="D634" i="1"/>
  <c r="H634" i="1" s="1"/>
  <c r="E641" i="4"/>
  <c r="D645" i="4"/>
  <c r="F641" i="4"/>
  <c r="C635" i="1"/>
  <c r="G634" i="1" l="1"/>
  <c r="E646" i="4"/>
  <c r="D636" i="1"/>
  <c r="G636" i="1" s="1"/>
  <c r="F642" i="4"/>
  <c r="E645" i="4"/>
  <c r="F645" i="4" s="1"/>
  <c r="D635" i="1"/>
  <c r="G635" i="1" s="1"/>
  <c r="F646" i="4"/>
  <c r="H19" i="3"/>
  <c r="C640" i="1"/>
  <c r="H18" i="3"/>
  <c r="C639" i="1"/>
  <c r="G276" i="9" l="1"/>
  <c r="E276" i="9" s="1"/>
  <c r="B276" i="9" s="1"/>
  <c r="H636" i="1"/>
  <c r="H635" i="1"/>
  <c r="I18" i="3"/>
  <c r="D639" i="1"/>
  <c r="I19" i="3"/>
  <c r="D640" i="1"/>
  <c r="H640" i="1" s="1"/>
  <c r="H7" i="3" l="1"/>
  <c r="J3" i="9" s="1"/>
  <c r="H639" i="1"/>
  <c r="G640" i="1"/>
  <c r="G639" i="1"/>
  <c r="G274" i="9" l="1"/>
  <c r="M272" i="9"/>
  <c r="L272" i="9"/>
  <c r="H274" i="9"/>
  <c r="G18" i="9"/>
  <c r="H18" i="9"/>
  <c r="J12" i="9"/>
  <c r="I9" i="9"/>
  <c r="K7" i="9"/>
  <c r="M16" i="9"/>
  <c r="L15" i="9"/>
  <c r="K13" i="9"/>
  <c r="J10" i="9"/>
  <c r="I7" i="9"/>
  <c r="K5" i="9"/>
  <c r="J17" i="9"/>
  <c r="H16" i="9"/>
  <c r="G15" i="9"/>
  <c r="I13" i="9"/>
  <c r="K11" i="9"/>
  <c r="J8" i="9"/>
  <c r="I5" i="9"/>
  <c r="G17" i="9"/>
  <c r="I17" i="9"/>
  <c r="K9" i="9"/>
  <c r="K10" i="9"/>
  <c r="J5" i="9"/>
  <c r="L16" i="9"/>
  <c r="G16" i="9"/>
  <c r="I11" i="9"/>
  <c r="K6" i="9"/>
  <c r="J11" i="9"/>
  <c r="I6" i="9"/>
  <c r="K12" i="9"/>
  <c r="H15" i="9"/>
  <c r="M15" i="9"/>
  <c r="H17" i="9"/>
  <c r="J7" i="9"/>
  <c r="I12" i="9"/>
  <c r="K8" i="9"/>
  <c r="J13" i="9"/>
  <c r="J6" i="9"/>
  <c r="I8" i="9"/>
  <c r="J9" i="9"/>
  <c r="E11" i="9" l="1"/>
  <c r="B11" i="9" s="1"/>
  <c r="E16" i="9"/>
  <c r="E8" i="9"/>
  <c r="B8" i="9" s="1"/>
  <c r="E12" i="9"/>
  <c r="B12" i="9" s="1"/>
  <c r="E17" i="9"/>
  <c r="B17" i="9" s="1"/>
  <c r="E13" i="9"/>
  <c r="B13" i="9" s="1"/>
  <c r="F15" i="9"/>
  <c r="E274" i="9"/>
  <c r="B274" i="9" s="1"/>
  <c r="E5" i="9"/>
  <c r="E7" i="9"/>
  <c r="B7" i="9" s="1"/>
  <c r="E10" i="9"/>
  <c r="B10" i="9" s="1"/>
  <c r="E18" i="9"/>
  <c r="B18" i="9" s="1"/>
  <c r="F16" i="9"/>
  <c r="E9" i="9"/>
  <c r="B9" i="9" s="1"/>
  <c r="F272" i="9"/>
  <c r="E15" i="9"/>
  <c r="E6" i="9"/>
  <c r="B6" i="9" s="1"/>
  <c r="E20" i="9" l="1"/>
  <c r="I7" i="3" s="1"/>
  <c r="F14" i="9"/>
  <c r="B16" i="9"/>
  <c r="B15" i="9"/>
  <c r="E14" i="9"/>
  <c r="B272" i="9"/>
  <c r="F20" i="9"/>
  <c r="E4" i="9"/>
  <c r="B5"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<sst xmlns="http://schemas.openxmlformats.org/spreadsheetml/2006/main" count="4369" uniqueCount="3421">
  <si>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</si>
  <si>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</si>
  <si>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</si>
  <si>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</si>
  <si>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</si>
  <si>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</si>
  <si>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</si>
  <si>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</si>
  <si>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</si>
  <si>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</si>
  <si>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</si>
  <si>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</si>
  <si>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</si>
  <si>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</si>
  <si>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</si>
  <si>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</si>
  <si>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</si>
  <si>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</si>
  <si>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</si>
  <si>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</si>
  <si>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</si>
  <si>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</si>
  <si>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</si>
  <si>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</si>
  <si>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</si>
  <si>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</si>
  <si>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</si>
  <si>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</si>
  <si>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</si>
  <si>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</si>
  <si>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</si>
  <si>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 xml:space="preserve">ŠKOLA ZA CESTOVNI PROMET </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</si>
  <si>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</si>
  <si>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</si>
  <si>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</si>
  <si>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</si>
  <si>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</si>
  <si>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</si>
  <si>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</si>
  <si>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</si>
  <si>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</si>
  <si>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</si>
  <si>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</si>
  <si>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</si>
  <si>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</si>
  <si>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</si>
  <si>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</si>
  <si>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</si>
  <si>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</si>
  <si>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 xml:space="preserve">16615 - ŠKOLA ZA CESTOVNI PROMET </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</si>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</sst>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2279870.27</v>
      </c>
      <c r="D2" s="6">
        <f>'PR-RAS'!E6</f>
        <v>2831180.3599999994</v>
      </c>
      <c r="E2" s="6">
        <v>0</v>
      </c>
      <c r="F2" s="6">
        <v>0</v>
      </c>
      <c r="G2" s="7">
        <f t="shared" ref="G2:G264" si="0">(B2/1000)*(C2*1+D2*2)</f>
        <v>7942.2309899999982</v>
      </c>
      <c r="H2" s="7">
        <f t="shared" ref="H2:H264" si="1">ABS(C2-ROUND(C2,0))+ABS(D2-ROUND(D2,0))</f>
        <v>0.62999999942258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1723405.62</v>
      </c>
      <c r="D46" s="1">
        <f>'PR-RAS'!E50</f>
        <v>2064416.44</v>
      </c>
      <c r="E46" s="1">
        <v>0</v>
      </c>
      <c r="F46" s="1">
        <v>0</v>
      </c>
      <c r="G46" s="2">
        <f t="shared" si="0"/>
        <v>263350.73249999998</v>
      </c>
      <c r="H46" s="2">
        <f t="shared" si="1"/>
        <v>0.81999999983236194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20499.84</v>
      </c>
      <c r="D50" s="1">
        <f>'PR-RAS'!E54</f>
        <v>7976.27</v>
      </c>
      <c r="E50" s="1">
        <v>0</v>
      </c>
      <c r="F50" s="1">
        <v>0</v>
      </c>
      <c r="G50" s="2">
        <f t="shared" si="0"/>
        <v>1786.1666200000002</v>
      </c>
      <c r="H50" s="2">
        <f t="shared" si="1"/>
        <v>0.43000000000029104</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20499.84</v>
      </c>
      <c r="D53" s="1">
        <f>'PR-RAS'!E57</f>
        <v>7976.27</v>
      </c>
      <c r="E53" s="1">
        <v>0</v>
      </c>
      <c r="F53" s="1">
        <v>0</v>
      </c>
      <c r="G53" s="2">
        <f t="shared" si="0"/>
        <v>1895.5237600000003</v>
      </c>
      <c r="H53" s="2">
        <f t="shared" si="1"/>
        <v>0.43000000000029104</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1653472.46</v>
      </c>
      <c r="D64" s="1">
        <f>'PR-RAS'!E68</f>
        <v>1879800.95</v>
      </c>
      <c r="E64" s="1">
        <v>0</v>
      </c>
      <c r="F64" s="1">
        <v>0</v>
      </c>
      <c r="G64" s="2">
        <f t="shared" si="0"/>
        <v>341023.68467999995</v>
      </c>
      <c r="H64" s="2">
        <f t="shared" si="1"/>
        <v>0.51000000000931323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1652410.68</v>
      </c>
      <c r="D65" s="1">
        <f>'PR-RAS'!E69</f>
        <v>1878871.95</v>
      </c>
      <c r="E65" s="1">
        <v>0</v>
      </c>
      <c r="F65" s="1">
        <v>0</v>
      </c>
      <c r="G65" s="2">
        <f t="shared" si="0"/>
        <v>346249.89312000002</v>
      </c>
      <c r="H65" s="2">
        <f t="shared" si="1"/>
        <v>0.37000000011175871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1061.78</v>
      </c>
      <c r="D66" s="1">
        <f>'PR-RAS'!E70</f>
        <v>929</v>
      </c>
      <c r="E66" s="1">
        <v>0</v>
      </c>
      <c r="F66" s="1">
        <v>0</v>
      </c>
      <c r="G66" s="2">
        <f t="shared" si="0"/>
        <v>189.78569999999999</v>
      </c>
      <c r="H66" s="2">
        <f t="shared" si="1"/>
        <v>0.22000000000002728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45788.95</v>
      </c>
      <c r="D70" s="1">
        <f>'PR-RAS'!E74</f>
        <v>174008.12</v>
      </c>
      <c r="E70" s="1">
        <v>0</v>
      </c>
      <c r="F70" s="1">
        <v>0</v>
      </c>
      <c r="G70" s="2">
        <f t="shared" si="0"/>
        <v>27172.558110000002</v>
      </c>
      <c r="H70" s="2">
        <f t="shared" si="1"/>
        <v>0.16999999999825377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45788.95</v>
      </c>
      <c r="D71" s="1">
        <f>'PR-RAS'!E75</f>
        <v>174008.12</v>
      </c>
      <c r="E71" s="1">
        <v>0</v>
      </c>
      <c r="F71" s="1">
        <v>0</v>
      </c>
      <c r="G71" s="2">
        <f t="shared" si="0"/>
        <v>27566.363300000005</v>
      </c>
      <c r="H71" s="2">
        <f t="shared" si="1"/>
        <v>0.16999999999825377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3644.37</v>
      </c>
      <c r="D73" s="1">
        <f>'PR-RAS'!E77</f>
        <v>2631.1</v>
      </c>
      <c r="E73" s="1">
        <v>0</v>
      </c>
      <c r="F73" s="1">
        <v>0</v>
      </c>
      <c r="G73" s="2">
        <f t="shared" si="0"/>
        <v>641.27303999999992</v>
      </c>
      <c r="H73" s="2">
        <f t="shared" si="1"/>
        <v>0.46999999999979991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3644.37</v>
      </c>
      <c r="D76" s="1">
        <f>'PR-RAS'!E80</f>
        <v>2631.1</v>
      </c>
      <c r="E76" s="1">
        <v>0</v>
      </c>
      <c r="F76" s="1">
        <v>0</v>
      </c>
      <c r="G76" s="2">
        <f t="shared" si="0"/>
        <v>667.99275</v>
      </c>
      <c r="H76" s="2">
        <f t="shared" si="1"/>
        <v>0.46999999999979991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2701.76</v>
      </c>
      <c r="D78" s="1">
        <f>'PR-RAS'!E82</f>
        <v>3533.46</v>
      </c>
      <c r="E78" s="1">
        <v>0</v>
      </c>
      <c r="F78" s="1">
        <v>0</v>
      </c>
      <c r="G78" s="2">
        <f t="shared" si="0"/>
        <v>752.18835999999999</v>
      </c>
      <c r="H78" s="2">
        <f t="shared" si="1"/>
        <v>0.6999999999998181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2701.76</v>
      </c>
      <c r="D79" s="1">
        <f>'PR-RAS'!E83</f>
        <v>3533.46</v>
      </c>
      <c r="E79" s="1">
        <v>0</v>
      </c>
      <c r="F79" s="1">
        <v>0</v>
      </c>
      <c r="G79" s="2">
        <f t="shared" si="0"/>
        <v>761.95704000000001</v>
      </c>
      <c r="H79" s="2">
        <f t="shared" si="1"/>
        <v>0.6999999999998181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991.87</v>
      </c>
      <c r="D81" s="1">
        <f>'PR-RAS'!E85</f>
        <v>68.959999999999994</v>
      </c>
      <c r="E81" s="1">
        <v>0</v>
      </c>
      <c r="F81" s="1">
        <v>0</v>
      </c>
      <c r="G81" s="2">
        <f t="shared" si="0"/>
        <v>90.383200000000002</v>
      </c>
      <c r="H81" s="2">
        <f t="shared" si="1"/>
        <v>0.17000000000000171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3.94</v>
      </c>
      <c r="D83" s="1">
        <f>'PR-RAS'!E87</f>
        <v>0</v>
      </c>
      <c r="E83" s="1">
        <v>0</v>
      </c>
      <c r="F83" s="1">
        <v>0</v>
      </c>
      <c r="G83" s="2">
        <f t="shared" si="0"/>
        <v>0.32308000000000003</v>
      </c>
      <c r="H83" s="2">
        <f t="shared" si="1"/>
        <v>6.0000000000000053E-2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1705.95</v>
      </c>
      <c r="D84" s="1">
        <f>'PR-RAS'!E88</f>
        <v>3464.5</v>
      </c>
      <c r="E84" s="1">
        <v>0</v>
      </c>
      <c r="F84" s="1">
        <v>0</v>
      </c>
      <c r="G84" s="2">
        <f t="shared" si="0"/>
        <v>716.70085000000006</v>
      </c>
      <c r="H84" s="2">
        <f t="shared" si="1"/>
        <v>0.54999999999995453</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2359.37</v>
      </c>
      <c r="D102" s="1">
        <f>'PR-RAS'!E106</f>
        <v>3569.8</v>
      </c>
      <c r="E102" s="1">
        <v>0</v>
      </c>
      <c r="F102" s="1">
        <v>0</v>
      </c>
      <c r="G102" s="2">
        <f t="shared" si="0"/>
        <v>959.39597000000015</v>
      </c>
      <c r="H102" s="2">
        <f t="shared" si="1"/>
        <v>0.56999999999970896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2359.37</v>
      </c>
      <c r="D108" s="1">
        <f>'PR-RAS'!E112</f>
        <v>3569.8</v>
      </c>
      <c r="E108" s="1">
        <v>0</v>
      </c>
      <c r="F108" s="1">
        <v>0</v>
      </c>
      <c r="G108" s="2">
        <f t="shared" si="0"/>
        <v>1016.3897900000001</v>
      </c>
      <c r="H108" s="2">
        <f t="shared" si="1"/>
        <v>0.56999999999970896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2359.37</v>
      </c>
      <c r="D113" s="1">
        <f>'PR-RAS'!E117</f>
        <v>3569.8</v>
      </c>
      <c r="E113" s="1">
        <v>0</v>
      </c>
      <c r="F113" s="1">
        <v>0</v>
      </c>
      <c r="G113" s="2">
        <f t="shared" si="0"/>
        <v>1063.8846400000002</v>
      </c>
      <c r="H113" s="2">
        <f t="shared" si="1"/>
        <v>0.56999999999970896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240646.75000000003</v>
      </c>
      <c r="D120" s="1">
        <f>'PR-RAS'!E124</f>
        <v>318848.73</v>
      </c>
      <c r="E120" s="1">
        <v>0</v>
      </c>
      <c r="F120" s="1">
        <v>0</v>
      </c>
      <c r="G120" s="2">
        <f t="shared" si="0"/>
        <v>104522.96098999999</v>
      </c>
      <c r="H120" s="2">
        <f t="shared" si="1"/>
        <v>0.51999999998952262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238759.52000000002</v>
      </c>
      <c r="D121" s="1">
        <f>'PR-RAS'!E125</f>
        <v>311278.73</v>
      </c>
      <c r="E121" s="1">
        <v>0</v>
      </c>
      <c r="F121" s="1">
        <v>0</v>
      </c>
      <c r="G121" s="2">
        <f t="shared" si="0"/>
        <v>103358.0376</v>
      </c>
      <c r="H121" s="2">
        <f t="shared" si="1"/>
        <v>0.75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9602.14</v>
      </c>
      <c r="D122" s="1">
        <f>'PR-RAS'!E126</f>
        <v>4201.51</v>
      </c>
      <c r="E122" s="1">
        <v>0</v>
      </c>
      <c r="F122" s="1">
        <v>0</v>
      </c>
      <c r="G122" s="2">
        <f t="shared" si="0"/>
        <v>2178.6243599999998</v>
      </c>
      <c r="H122" s="2">
        <f t="shared" si="1"/>
        <v>0.62999999999919964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229157.38</v>
      </c>
      <c r="D123" s="1">
        <f>'PR-RAS'!E127</f>
        <v>307077.21999999997</v>
      </c>
      <c r="E123" s="1">
        <v>0</v>
      </c>
      <c r="F123" s="1">
        <v>0</v>
      </c>
      <c r="G123" s="2">
        <f t="shared" si="0"/>
        <v>102884.04203999999</v>
      </c>
      <c r="H123" s="2">
        <f t="shared" si="1"/>
        <v>0.59999999997671694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1887.23</v>
      </c>
      <c r="D124" s="1">
        <f>'PR-RAS'!E128</f>
        <v>7570</v>
      </c>
      <c r="E124" s="1">
        <v>0</v>
      </c>
      <c r="F124" s="1">
        <v>0</v>
      </c>
      <c r="G124" s="2">
        <f t="shared" si="0"/>
        <v>2094.3492900000001</v>
      </c>
      <c r="H124" s="2">
        <f t="shared" si="1"/>
        <v>0.23000000000001819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1887.23</v>
      </c>
      <c r="D125" s="1">
        <f>'PR-RAS'!E129</f>
        <v>7570</v>
      </c>
      <c r="E125" s="1">
        <v>0</v>
      </c>
      <c r="F125" s="1">
        <v>0</v>
      </c>
      <c r="G125" s="2">
        <f t="shared" si="0"/>
        <v>2111.3765199999998</v>
      </c>
      <c r="H125" s="2">
        <f t="shared" si="1"/>
        <v>0.23000000000001819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309929.08</v>
      </c>
      <c r="D129" s="1">
        <f>'PR-RAS'!E133</f>
        <v>440811.92999999993</v>
      </c>
      <c r="E129" s="1">
        <v>0</v>
      </c>
      <c r="F129" s="1">
        <v>0</v>
      </c>
      <c r="G129" s="2">
        <f t="shared" si="0"/>
        <v>152518.77632</v>
      </c>
      <c r="H129" s="2">
        <f t="shared" si="1"/>
        <v>0.15000000008149073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309929.08</v>
      </c>
      <c r="D130" s="1">
        <f>'PR-RAS'!E134</f>
        <v>440811.92999999993</v>
      </c>
      <c r="E130" s="1">
        <v>0</v>
      </c>
      <c r="F130" s="1">
        <v>0</v>
      </c>
      <c r="G130" s="2">
        <f t="shared" si="0"/>
        <v>153710.32926</v>
      </c>
      <c r="H130" s="2">
        <f t="shared" si="1"/>
        <v>0.15000000008149073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204563.56</v>
      </c>
      <c r="D131" s="1">
        <f>'PR-RAS'!E135</f>
        <v>300128.21999999997</v>
      </c>
      <c r="E131" s="1">
        <v>0</v>
      </c>
      <c r="F131" s="1">
        <v>0</v>
      </c>
      <c r="G131" s="2">
        <f t="shared" si="0"/>
        <v>104626.6</v>
      </c>
      <c r="H131" s="2">
        <f t="shared" si="1"/>
        <v>0.65999999997438863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105365.52</v>
      </c>
      <c r="D132" s="1">
        <f>'PR-RAS'!E136</f>
        <v>74657.22</v>
      </c>
      <c r="E132" s="1">
        <v>0</v>
      </c>
      <c r="F132" s="1">
        <v>0</v>
      </c>
      <c r="G132" s="2">
        <f t="shared" si="0"/>
        <v>33363.074760000003</v>
      </c>
      <c r="H132" s="2">
        <f t="shared" si="1"/>
        <v>0.69999999999708962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66026.490000000005</v>
      </c>
      <c r="E133" s="1">
        <v>0</v>
      </c>
      <c r="F133" s="1">
        <v>0</v>
      </c>
      <c r="G133" s="2">
        <f t="shared" si="0"/>
        <v>17430.99336</v>
      </c>
      <c r="H133" s="2">
        <f t="shared" si="1"/>
        <v>0.49000000000523869</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827.69</v>
      </c>
      <c r="D135" s="1">
        <f>'PR-RAS'!E139</f>
        <v>0</v>
      </c>
      <c r="E135" s="1">
        <v>0</v>
      </c>
      <c r="F135" s="1">
        <v>0</v>
      </c>
      <c r="G135" s="2">
        <f t="shared" si="0"/>
        <v>110.91046000000001</v>
      </c>
      <c r="H135" s="2">
        <f t="shared" si="1"/>
        <v>0.30999999999994543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827.69</v>
      </c>
      <c r="D146" s="1">
        <f>'PR-RAS'!E150</f>
        <v>0</v>
      </c>
      <c r="E146" s="1">
        <v>0</v>
      </c>
      <c r="F146" s="1">
        <v>0</v>
      </c>
      <c r="G146" s="2">
        <f t="shared" si="0"/>
        <v>120.01505</v>
      </c>
      <c r="H146" s="2">
        <f t="shared" si="1"/>
        <v>0.30999999999994543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2366469.8600000003</v>
      </c>
      <c r="D147" s="1">
        <f>'PR-RAS'!E151</f>
        <v>2623924.21</v>
      </c>
      <c r="E147" s="1">
        <v>0</v>
      </c>
      <c r="F147" s="1">
        <v>0</v>
      </c>
      <c r="G147" s="2">
        <f t="shared" si="0"/>
        <v>1111690.4688800001</v>
      </c>
      <c r="H147" s="2">
        <f t="shared" si="1"/>
        <v>0.34999999962747097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1762047.55</v>
      </c>
      <c r="D148" s="1">
        <f>'PR-RAS'!E152</f>
        <v>1981421.6199999999</v>
      </c>
      <c r="E148" s="1">
        <v>0</v>
      </c>
      <c r="F148" s="1">
        <v>0</v>
      </c>
      <c r="G148" s="2">
        <f t="shared" si="0"/>
        <v>841558.94612999994</v>
      </c>
      <c r="H148" s="2">
        <f t="shared" si="1"/>
        <v>0.83000000007450581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1451377.7</v>
      </c>
      <c r="D149" s="1">
        <f>'PR-RAS'!E153</f>
        <v>1633871.16</v>
      </c>
      <c r="E149" s="1">
        <v>0</v>
      </c>
      <c r="F149" s="1">
        <v>0</v>
      </c>
      <c r="G149" s="2">
        <f t="shared" si="0"/>
        <v>698429.76295999985</v>
      </c>
      <c r="H149" s="2">
        <f t="shared" si="1"/>
        <v>0.4599999999627471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1423521.82</v>
      </c>
      <c r="D150" s="1">
        <f>'PR-RAS'!E154</f>
        <v>1572943.26</v>
      </c>
      <c r="E150" s="1">
        <v>0</v>
      </c>
      <c r="F150" s="1">
        <v>0</v>
      </c>
      <c r="G150" s="2">
        <f t="shared" si="0"/>
        <v>680841.84265999997</v>
      </c>
      <c r="H150" s="2">
        <f t="shared" si="1"/>
        <v>0.43999999994412065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27855.88</v>
      </c>
      <c r="D152" s="1">
        <f>'PR-RAS'!E156</f>
        <v>60927.9</v>
      </c>
      <c r="E152" s="1">
        <v>0</v>
      </c>
      <c r="F152" s="1">
        <v>0</v>
      </c>
      <c r="G152" s="2">
        <f t="shared" si="0"/>
        <v>22606.463679999997</v>
      </c>
      <c r="H152" s="2">
        <f t="shared" si="1"/>
        <v>0.21999999999752617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71161.78</v>
      </c>
      <c r="D154" s="1">
        <f>'PR-RAS'!E158</f>
        <v>77899.179999999993</v>
      </c>
      <c r="E154" s="1">
        <v>0</v>
      </c>
      <c r="F154" s="1">
        <v>0</v>
      </c>
      <c r="G154" s="2">
        <f t="shared" si="0"/>
        <v>34724.901419999995</v>
      </c>
      <c r="H154" s="2">
        <f t="shared" si="1"/>
        <v>0.39999999999417923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239508.07</v>
      </c>
      <c r="D155" s="1">
        <f>'PR-RAS'!E159</f>
        <v>269651.28000000003</v>
      </c>
      <c r="E155" s="1">
        <v>0</v>
      </c>
      <c r="F155" s="1">
        <v>0</v>
      </c>
      <c r="G155" s="2">
        <f t="shared" si="0"/>
        <v>119936.83702000002</v>
      </c>
      <c r="H155" s="2">
        <f t="shared" si="1"/>
        <v>0.3500000000349246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239433.43</v>
      </c>
      <c r="D157" s="1">
        <f>'PR-RAS'!E161</f>
        <v>269500.03000000003</v>
      </c>
      <c r="E157" s="1">
        <v>0</v>
      </c>
      <c r="F157" s="1">
        <v>0</v>
      </c>
      <c r="G157" s="2">
        <f t="shared" si="0"/>
        <v>121435.62444</v>
      </c>
      <c r="H157" s="2">
        <f t="shared" si="1"/>
        <v>0.46000000002095476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74.64</v>
      </c>
      <c r="D158" s="1">
        <f>'PR-RAS'!E162</f>
        <v>151.25</v>
      </c>
      <c r="E158" s="1">
        <v>0</v>
      </c>
      <c r="F158" s="1">
        <v>0</v>
      </c>
      <c r="G158" s="2">
        <f t="shared" si="0"/>
        <v>59.210979999999999</v>
      </c>
      <c r="H158" s="2">
        <f t="shared" si="1"/>
        <v>0.60999999999999943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577996.63</v>
      </c>
      <c r="D159" s="1">
        <f>'PR-RAS'!E163</f>
        <v>627249.94000000006</v>
      </c>
      <c r="E159" s="1">
        <v>0</v>
      </c>
      <c r="F159" s="1">
        <v>0</v>
      </c>
      <c r="G159" s="2">
        <f t="shared" si="0"/>
        <v>289534.44858000003</v>
      </c>
      <c r="H159" s="2">
        <f t="shared" si="1"/>
        <v>0.42999999993480742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114440.54000000001</v>
      </c>
      <c r="D160" s="1">
        <f>'PR-RAS'!E164</f>
        <v>121545.34000000001</v>
      </c>
      <c r="E160" s="1">
        <v>0</v>
      </c>
      <c r="F160" s="1">
        <v>0</v>
      </c>
      <c r="G160" s="2">
        <f t="shared" si="0"/>
        <v>56847.463980000008</v>
      </c>
      <c r="H160" s="2">
        <f t="shared" si="1"/>
        <v>0.80000000000291038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45436.51</v>
      </c>
      <c r="D161" s="1">
        <f>'PR-RAS'!E165</f>
        <v>43991.59</v>
      </c>
      <c r="E161" s="1">
        <v>0</v>
      </c>
      <c r="F161" s="1">
        <v>0</v>
      </c>
      <c r="G161" s="2">
        <f t="shared" si="0"/>
        <v>21347.150400000002</v>
      </c>
      <c r="H161" s="2">
        <f t="shared" si="1"/>
        <v>0.90000000000145519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66118.06</v>
      </c>
      <c r="D162" s="1">
        <f>'PR-RAS'!E166</f>
        <v>74486.460000000006</v>
      </c>
      <c r="E162" s="1">
        <v>0</v>
      </c>
      <c r="F162" s="1">
        <v>0</v>
      </c>
      <c r="G162" s="2">
        <f t="shared" si="0"/>
        <v>34629.647779999999</v>
      </c>
      <c r="H162" s="2">
        <f t="shared" si="1"/>
        <v>0.52000000000407454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2885.97</v>
      </c>
      <c r="D163" s="1">
        <f>'PR-RAS'!E167</f>
        <v>3047.38</v>
      </c>
      <c r="E163" s="1">
        <v>0</v>
      </c>
      <c r="F163" s="1">
        <v>0</v>
      </c>
      <c r="G163" s="2">
        <f t="shared" si="0"/>
        <v>1454.87826</v>
      </c>
      <c r="H163" s="2">
        <f t="shared" si="1"/>
        <v>0.41000000000030923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19.91</v>
      </c>
      <c r="E164" s="1">
        <v>0</v>
      </c>
      <c r="F164" s="1">
        <v>0</v>
      </c>
      <c r="G164" s="2">
        <f t="shared" si="0"/>
        <v>6.4906600000000001</v>
      </c>
      <c r="H164" s="2">
        <f t="shared" si="1"/>
        <v>8.9999999999999858E-2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110042.93000000001</v>
      </c>
      <c r="D165" s="1">
        <f>'PR-RAS'!E169</f>
        <v>123332.37000000001</v>
      </c>
      <c r="E165" s="1">
        <v>0</v>
      </c>
      <c r="F165" s="1">
        <v>0</v>
      </c>
      <c r="G165" s="2">
        <f t="shared" si="0"/>
        <v>58500.057880000008</v>
      </c>
      <c r="H165" s="2">
        <f t="shared" si="1"/>
        <v>0.44000000000232831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25527.24</v>
      </c>
      <c r="D166" s="1">
        <f>'PR-RAS'!E170</f>
        <v>36585.85</v>
      </c>
      <c r="E166" s="1">
        <v>0</v>
      </c>
      <c r="F166" s="1">
        <v>0</v>
      </c>
      <c r="G166" s="2">
        <f t="shared" si="0"/>
        <v>16285.325100000002</v>
      </c>
      <c r="H166" s="2">
        <f t="shared" si="1"/>
        <v>0.3900000000030559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33596.550000000003</v>
      </c>
      <c r="D167" s="1">
        <f>'PR-RAS'!E171</f>
        <v>22271.24</v>
      </c>
      <c r="E167" s="1">
        <v>0</v>
      </c>
      <c r="F167" s="1">
        <v>0</v>
      </c>
      <c r="G167" s="2">
        <f t="shared" si="0"/>
        <v>12971.07898</v>
      </c>
      <c r="H167" s="2">
        <f t="shared" si="1"/>
        <v>0.68999999999869033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40769.67</v>
      </c>
      <c r="D168" s="1">
        <f>'PR-RAS'!E172</f>
        <v>60621.81</v>
      </c>
      <c r="E168" s="1">
        <v>0</v>
      </c>
      <c r="F168" s="1">
        <v>0</v>
      </c>
      <c r="G168" s="2">
        <f t="shared" si="0"/>
        <v>27056.219429999997</v>
      </c>
      <c r="H168" s="2">
        <f t="shared" si="1"/>
        <v>0.52000000000407454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2485.1799999999998</v>
      </c>
      <c r="D169" s="1">
        <f>'PR-RAS'!E173</f>
        <v>2356.96</v>
      </c>
      <c r="E169" s="1">
        <v>0</v>
      </c>
      <c r="F169" s="1">
        <v>0</v>
      </c>
      <c r="G169" s="2">
        <f t="shared" si="0"/>
        <v>1209.4488000000001</v>
      </c>
      <c r="H169" s="2">
        <f t="shared" si="1"/>
        <v>0.21999999999979991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6017.99</v>
      </c>
      <c r="D170" s="1">
        <f>'PR-RAS'!E174</f>
        <v>1070.96</v>
      </c>
      <c r="E170" s="1">
        <v>0</v>
      </c>
      <c r="F170" s="1">
        <v>0</v>
      </c>
      <c r="G170" s="2">
        <f t="shared" si="0"/>
        <v>1379.0247900000002</v>
      </c>
      <c r="H170" s="2">
        <f t="shared" si="1"/>
        <v>5.0000000000181899E-2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1646.3</v>
      </c>
      <c r="D172" s="1">
        <f>'PR-RAS'!E176</f>
        <v>425.55</v>
      </c>
      <c r="E172" s="1">
        <v>0</v>
      </c>
      <c r="F172" s="1">
        <v>0</v>
      </c>
      <c r="G172" s="2">
        <f t="shared" si="0"/>
        <v>427.05540000000002</v>
      </c>
      <c r="H172" s="2">
        <f t="shared" si="1"/>
        <v>0.74999999999994316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214940.29</v>
      </c>
      <c r="D173" s="1">
        <f>'PR-RAS'!E177</f>
        <v>276407.08</v>
      </c>
      <c r="E173" s="1">
        <v>0</v>
      </c>
      <c r="F173" s="1">
        <v>0</v>
      </c>
      <c r="G173" s="2">
        <f t="shared" si="0"/>
        <v>132053.7654</v>
      </c>
      <c r="H173" s="2">
        <f t="shared" si="1"/>
        <v>0.37000000002444722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6875.15</v>
      </c>
      <c r="D174" s="1">
        <f>'PR-RAS'!E178</f>
        <v>5923.9</v>
      </c>
      <c r="E174" s="1">
        <v>0</v>
      </c>
      <c r="F174" s="1">
        <v>0</v>
      </c>
      <c r="G174" s="2">
        <f t="shared" si="0"/>
        <v>3239.0703499999991</v>
      </c>
      <c r="H174" s="2">
        <f t="shared" si="1"/>
        <v>0.25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8528.49</v>
      </c>
      <c r="D175" s="1">
        <f>'PR-RAS'!E179</f>
        <v>49338.33</v>
      </c>
      <c r="E175" s="1">
        <v>0</v>
      </c>
      <c r="F175" s="1">
        <v>0</v>
      </c>
      <c r="G175" s="2">
        <f t="shared" si="0"/>
        <v>18653.696100000001</v>
      </c>
      <c r="H175" s="2">
        <f t="shared" si="1"/>
        <v>0.82000000000152795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2544.63</v>
      </c>
      <c r="D176" s="1">
        <f>'PR-RAS'!E180</f>
        <v>4270.32</v>
      </c>
      <c r="E176" s="1">
        <v>0</v>
      </c>
      <c r="F176" s="1">
        <v>0</v>
      </c>
      <c r="G176" s="2">
        <f t="shared" si="0"/>
        <v>1939.9222499999998</v>
      </c>
      <c r="H176" s="2">
        <f t="shared" si="1"/>
        <v>0.68999999999959982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8356.8700000000008</v>
      </c>
      <c r="D177" s="1">
        <f>'PR-RAS'!E181</f>
        <v>9142.58</v>
      </c>
      <c r="E177" s="1">
        <v>0</v>
      </c>
      <c r="F177" s="1">
        <v>0</v>
      </c>
      <c r="G177" s="2">
        <f t="shared" si="0"/>
        <v>4688.9972799999996</v>
      </c>
      <c r="H177" s="2">
        <f t="shared" si="1"/>
        <v>0.5499999999992724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31273.49</v>
      </c>
      <c r="D178" s="1">
        <f>'PR-RAS'!E182</f>
        <v>33813.89</v>
      </c>
      <c r="E178" s="1">
        <v>0</v>
      </c>
      <c r="F178" s="1">
        <v>0</v>
      </c>
      <c r="G178" s="2">
        <f t="shared" si="0"/>
        <v>17505.524789999999</v>
      </c>
      <c r="H178" s="2">
        <f t="shared" si="1"/>
        <v>0.60000000000218279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3987.66</v>
      </c>
      <c r="D179" s="1">
        <f>'PR-RAS'!E183</f>
        <v>5940</v>
      </c>
      <c r="E179" s="1">
        <v>0</v>
      </c>
      <c r="F179" s="1">
        <v>0</v>
      </c>
      <c r="G179" s="2">
        <f t="shared" si="0"/>
        <v>2824.4434799999999</v>
      </c>
      <c r="H179" s="2">
        <f t="shared" si="1"/>
        <v>0.34000000000014552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132663.1</v>
      </c>
      <c r="D180" s="1">
        <f>'PR-RAS'!E184</f>
        <v>147875.79</v>
      </c>
      <c r="E180" s="1">
        <v>0</v>
      </c>
      <c r="F180" s="1">
        <v>0</v>
      </c>
      <c r="G180" s="2">
        <f t="shared" si="0"/>
        <v>76686.22772000001</v>
      </c>
      <c r="H180" s="2">
        <f t="shared" si="1"/>
        <v>0.30999999999767169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10433.620000000001</v>
      </c>
      <c r="D181" s="1">
        <f>'PR-RAS'!E185</f>
        <v>10548.02</v>
      </c>
      <c r="E181" s="1">
        <v>0</v>
      </c>
      <c r="F181" s="1">
        <v>0</v>
      </c>
      <c r="G181" s="2">
        <f t="shared" si="0"/>
        <v>5675.3388000000004</v>
      </c>
      <c r="H181" s="2">
        <f t="shared" si="1"/>
        <v>0.3999999999996362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10277.280000000001</v>
      </c>
      <c r="D182" s="1">
        <f>'PR-RAS'!E186</f>
        <v>9554.25</v>
      </c>
      <c r="E182" s="1">
        <v>0</v>
      </c>
      <c r="F182" s="1">
        <v>0</v>
      </c>
      <c r="G182" s="2">
        <f t="shared" si="0"/>
        <v>5318.82618</v>
      </c>
      <c r="H182" s="2">
        <f t="shared" si="1"/>
        <v>0.53000000000065484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110284.79</v>
      </c>
      <c r="D183" s="1">
        <f>'PR-RAS'!E187</f>
        <v>77460.36</v>
      </c>
      <c r="E183" s="1">
        <v>0</v>
      </c>
      <c r="F183" s="1">
        <v>0</v>
      </c>
      <c r="G183" s="2">
        <f t="shared" si="0"/>
        <v>48267.402820000003</v>
      </c>
      <c r="H183" s="2">
        <f t="shared" si="1"/>
        <v>0.57000000000698492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28288.080000000002</v>
      </c>
      <c r="D184" s="1">
        <f>'PR-RAS'!E188</f>
        <v>28504.79</v>
      </c>
      <c r="E184" s="1">
        <v>0</v>
      </c>
      <c r="F184" s="1">
        <v>0</v>
      </c>
      <c r="G184" s="2">
        <f t="shared" si="0"/>
        <v>15609.47178</v>
      </c>
      <c r="H184" s="2">
        <f t="shared" si="1"/>
        <v>0.29000000000087311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4587.68</v>
      </c>
      <c r="D185" s="1">
        <f>'PR-RAS'!E189</f>
        <v>3683.29</v>
      </c>
      <c r="E185" s="1">
        <v>0</v>
      </c>
      <c r="F185" s="1">
        <v>0</v>
      </c>
      <c r="G185" s="2">
        <f t="shared" si="0"/>
        <v>2199.5838399999998</v>
      </c>
      <c r="H185" s="2">
        <f t="shared" si="1"/>
        <v>0.60999999999967258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4739.7299999999996</v>
      </c>
      <c r="D186" s="1">
        <f>'PR-RAS'!E190</f>
        <v>3799.22</v>
      </c>
      <c r="E186" s="1">
        <v>0</v>
      </c>
      <c r="F186" s="1">
        <v>0</v>
      </c>
      <c r="G186" s="2">
        <f t="shared" si="0"/>
        <v>2282.5614499999997</v>
      </c>
      <c r="H186" s="2">
        <f t="shared" si="1"/>
        <v>0.49000000000023647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5308.09</v>
      </c>
      <c r="D187" s="1">
        <f>'PR-RAS'!E191</f>
        <v>1703.67</v>
      </c>
      <c r="E187" s="1">
        <v>0</v>
      </c>
      <c r="F187" s="1">
        <v>0</v>
      </c>
      <c r="G187" s="2">
        <f t="shared" si="0"/>
        <v>1621.06998</v>
      </c>
      <c r="H187" s="2">
        <f t="shared" si="1"/>
        <v>0.42000000000007276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570.24</v>
      </c>
      <c r="D188" s="1">
        <f>'PR-RAS'!E192</f>
        <v>665</v>
      </c>
      <c r="E188" s="1">
        <v>0</v>
      </c>
      <c r="F188" s="1">
        <v>0</v>
      </c>
      <c r="G188" s="2">
        <f t="shared" si="0"/>
        <v>355.34487999999999</v>
      </c>
      <c r="H188" s="2">
        <f t="shared" si="1"/>
        <v>0.24000000000000909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4914.7299999999996</v>
      </c>
      <c r="D189" s="1">
        <f>'PR-RAS'!E193</f>
        <v>6049.82</v>
      </c>
      <c r="E189" s="1">
        <v>0</v>
      </c>
      <c r="F189" s="1">
        <v>0</v>
      </c>
      <c r="G189" s="2">
        <f t="shared" si="0"/>
        <v>3198.70156</v>
      </c>
      <c r="H189" s="2">
        <f t="shared" si="1"/>
        <v>0.4500000000007276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3094.1</v>
      </c>
      <c r="D190" s="1">
        <f>'PR-RAS'!E194</f>
        <v>6915.2</v>
      </c>
      <c r="E190" s="1">
        <v>0</v>
      </c>
      <c r="F190" s="1">
        <v>0</v>
      </c>
      <c r="G190" s="2">
        <f t="shared" si="0"/>
        <v>3198.7305000000001</v>
      </c>
      <c r="H190" s="2">
        <f t="shared" si="1"/>
        <v>0.29999999999972715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5073.51</v>
      </c>
      <c r="D191" s="1">
        <f>'PR-RAS'!E195</f>
        <v>5688.59</v>
      </c>
      <c r="E191" s="1">
        <v>0</v>
      </c>
      <c r="F191" s="1">
        <v>0</v>
      </c>
      <c r="G191" s="2">
        <f t="shared" si="0"/>
        <v>3125.6311000000005</v>
      </c>
      <c r="H191" s="2">
        <f t="shared" si="1"/>
        <v>0.8999999999996362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14292.39</v>
      </c>
      <c r="D192" s="1">
        <f>'PR-RAS'!E196</f>
        <v>15252.65</v>
      </c>
      <c r="E192" s="1">
        <v>0</v>
      </c>
      <c r="F192" s="1">
        <v>0</v>
      </c>
      <c r="G192" s="2">
        <f t="shared" si="0"/>
        <v>8556.3587900000002</v>
      </c>
      <c r="H192" s="2">
        <f t="shared" si="1"/>
        <v>0.73999999999978172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7832.2</v>
      </c>
      <c r="D198" s="1">
        <f>'PR-RAS'!E202</f>
        <v>6204.24</v>
      </c>
      <c r="E198" s="1">
        <v>0</v>
      </c>
      <c r="F198" s="1">
        <v>0</v>
      </c>
      <c r="G198" s="2">
        <f t="shared" si="0"/>
        <v>3987.4139600000003</v>
      </c>
      <c r="H198" s="2">
        <f t="shared" si="1"/>
        <v>0.43999999999959982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6204.24</v>
      </c>
      <c r="E201" s="1">
        <v>0</v>
      </c>
      <c r="F201" s="1">
        <v>0</v>
      </c>
      <c r="G201" s="2">
        <f t="shared" si="0"/>
        <v>2481.6959999999999</v>
      </c>
      <c r="H201" s="2">
        <f t="shared" si="1"/>
        <v>0.23999999999978172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7832.2</v>
      </c>
      <c r="D204" s="1">
        <f>'PR-RAS'!E208</f>
        <v>0</v>
      </c>
      <c r="E204" s="1">
        <v>0</v>
      </c>
      <c r="F204" s="1">
        <v>0</v>
      </c>
      <c r="G204" s="2">
        <f t="shared" si="0"/>
        <v>1589.9366</v>
      </c>
      <c r="H204" s="2">
        <f t="shared" si="1"/>
        <v>0.1999999999998181</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6460.1900000000005</v>
      </c>
      <c r="D206" s="1">
        <f>'PR-RAS'!E210</f>
        <v>9048.41</v>
      </c>
      <c r="E206" s="1">
        <v>0</v>
      </c>
      <c r="F206" s="1">
        <v>0</v>
      </c>
      <c r="G206" s="2">
        <f t="shared" si="0"/>
        <v>5034.1870500000005</v>
      </c>
      <c r="H206" s="2">
        <f t="shared" si="1"/>
        <v>0.6000000000003638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4131.05</v>
      </c>
      <c r="D207" s="1">
        <f>'PR-RAS'!E211</f>
        <v>4309.45</v>
      </c>
      <c r="E207" s="1">
        <v>0</v>
      </c>
      <c r="F207" s="1">
        <v>0</v>
      </c>
      <c r="G207" s="2">
        <f t="shared" si="0"/>
        <v>2626.4897000000001</v>
      </c>
      <c r="H207" s="2">
        <f t="shared" si="1"/>
        <v>0.5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2329.14</v>
      </c>
      <c r="D209" s="1">
        <f>'PR-RAS'!E213</f>
        <v>4534.3599999999997</v>
      </c>
      <c r="E209" s="1">
        <v>0</v>
      </c>
      <c r="F209" s="1">
        <v>0</v>
      </c>
      <c r="G209" s="2">
        <f t="shared" si="0"/>
        <v>2370.7548799999995</v>
      </c>
      <c r="H209" s="2">
        <f t="shared" si="1"/>
        <v>0.49999999999954525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204.6</v>
      </c>
      <c r="E210" s="1">
        <v>0</v>
      </c>
      <c r="F210" s="1">
        <v>0</v>
      </c>
      <c r="G210" s="2">
        <f t="shared" si="0"/>
        <v>85.522799999999989</v>
      </c>
      <c r="H210" s="2">
        <f t="shared" si="1"/>
        <v>0.40000000000000568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12133.289999999999</v>
      </c>
      <c r="D220" s="1">
        <f>'PR-RAS'!E224</f>
        <v>0</v>
      </c>
      <c r="E220" s="1">
        <v>0</v>
      </c>
      <c r="F220" s="1">
        <v>0</v>
      </c>
      <c r="G220" s="2">
        <f t="shared" si="0"/>
        <v>2657.1905099999999</v>
      </c>
      <c r="H220" s="2">
        <f t="shared" si="1"/>
        <v>0.28999999999905413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12093.47</v>
      </c>
      <c r="D221" s="1">
        <f>'PR-RAS'!E225</f>
        <v>0</v>
      </c>
      <c r="E221" s="1">
        <v>0</v>
      </c>
      <c r="F221" s="1">
        <v>0</v>
      </c>
      <c r="G221" s="2">
        <f t="shared" si="0"/>
        <v>2660.5634</v>
      </c>
      <c r="H221" s="2">
        <f t="shared" si="1"/>
        <v>0.46999999999934516</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12093.47</v>
      </c>
      <c r="D222" s="1">
        <f>'PR-RAS'!E226</f>
        <v>0</v>
      </c>
      <c r="E222" s="1">
        <v>0</v>
      </c>
      <c r="F222" s="1">
        <v>0</v>
      </c>
      <c r="G222" s="2">
        <f t="shared" si="0"/>
        <v>2672.6568699999998</v>
      </c>
      <c r="H222" s="2">
        <f t="shared" si="1"/>
        <v>0.46999999999934516</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39.82</v>
      </c>
      <c r="D227" s="1">
        <f>'PR-RAS'!E231</f>
        <v>0</v>
      </c>
      <c r="E227" s="1">
        <v>0</v>
      </c>
      <c r="F227" s="1">
        <v>0</v>
      </c>
      <c r="G227" s="2">
        <f t="shared" si="0"/>
        <v>8.9993200000000009</v>
      </c>
      <c r="H227" s="2">
        <f t="shared" si="1"/>
        <v>0.17999999999999972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39.82</v>
      </c>
      <c r="D228" s="1">
        <f>'PR-RAS'!E232</f>
        <v>0</v>
      </c>
      <c r="E228" s="1">
        <v>0</v>
      </c>
      <c r="F228" s="1">
        <v>0</v>
      </c>
      <c r="G228" s="2">
        <f t="shared" si="0"/>
        <v>9.0391399999999997</v>
      </c>
      <c r="H228" s="2">
        <f t="shared" si="1"/>
        <v>0.17999999999999972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2366469.8600000003</v>
      </c>
      <c r="D285" s="1">
        <f>'PR-RAS'!E289</f>
        <v>2623924.21</v>
      </c>
      <c r="E285" s="1">
        <v>0</v>
      </c>
      <c r="F285" s="1">
        <v>0</v>
      </c>
      <c r="G285" s="2">
        <f t="shared" si="8"/>
        <v>2162466.3915200001</v>
      </c>
      <c r="H285" s="2">
        <f t="shared" si="9"/>
        <v>0.34999999962747097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207256.14999999944</v>
      </c>
      <c r="E286" s="1">
        <v>0</v>
      </c>
      <c r="F286" s="1">
        <v>0</v>
      </c>
      <c r="G286" s="2">
        <f t="shared" si="8"/>
        <v>118136.00549999966</v>
      </c>
      <c r="H286" s="2">
        <f t="shared" si="9"/>
        <v>0.14999999944120646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86599.590000000317</v>
      </c>
      <c r="D287" s="1">
        <f>'PR-RAS'!E291</f>
        <v>0</v>
      </c>
      <c r="E287" s="1">
        <v>0</v>
      </c>
      <c r="F287" s="1">
        <v>0</v>
      </c>
      <c r="G287" s="2">
        <f t="shared" si="8"/>
        <v>24767.482740000087</v>
      </c>
      <c r="H287" s="2">
        <f t="shared" si="9"/>
        <v>0.40999999968335032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243665.23</v>
      </c>
      <c r="D288" s="1">
        <f>'PR-RAS'!E292</f>
        <v>97185.34</v>
      </c>
      <c r="E288" s="1">
        <v>0</v>
      </c>
      <c r="F288" s="1">
        <v>0</v>
      </c>
      <c r="G288" s="2">
        <f t="shared" si="8"/>
        <v>125716.30617</v>
      </c>
      <c r="H288" s="2">
        <f t="shared" si="9"/>
        <v>0.57000000000698492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101228.83</v>
      </c>
      <c r="D290" s="1">
        <f>'PR-RAS'!E294</f>
        <v>427234.54</v>
      </c>
      <c r="E290" s="1">
        <v>0</v>
      </c>
      <c r="F290" s="1">
        <v>0</v>
      </c>
      <c r="G290" s="2">
        <f t="shared" si="8"/>
        <v>276196.69598999998</v>
      </c>
      <c r="H290" s="2">
        <f t="shared" si="9"/>
        <v>0.63000000001920853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101324.57</v>
      </c>
      <c r="D291" s="1">
        <f>'PR-RAS'!E295</f>
        <v>103921.23</v>
      </c>
      <c r="E291" s="1">
        <v>0</v>
      </c>
      <c r="F291" s="1">
        <v>0</v>
      </c>
      <c r="G291" s="2">
        <f t="shared" si="8"/>
        <v>89658.438699999999</v>
      </c>
      <c r="H291" s="2">
        <f t="shared" si="9"/>
        <v>0.65999999998894054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17283.93</v>
      </c>
      <c r="D293" s="1">
        <f>'PR-RAS'!E298</f>
        <v>6320</v>
      </c>
      <c r="E293" s="1">
        <v>0</v>
      </c>
      <c r="F293" s="1">
        <v>0</v>
      </c>
      <c r="G293" s="2">
        <f t="shared" si="8"/>
        <v>8737.7875599999988</v>
      </c>
      <c r="H293" s="2">
        <f t="shared" si="9"/>
        <v>6.9999999999708962E-2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17283.93</v>
      </c>
      <c r="D306" s="1">
        <f>'PR-RAS'!E311</f>
        <v>6320</v>
      </c>
      <c r="E306" s="1">
        <v>0</v>
      </c>
      <c r="F306" s="1">
        <v>0</v>
      </c>
      <c r="G306" s="2">
        <f t="shared" si="8"/>
        <v>9126.7986500000006</v>
      </c>
      <c r="H306" s="2">
        <f t="shared" si="9"/>
        <v>6.9999999999708962E-2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242.32</v>
      </c>
      <c r="D307" s="1">
        <f>'PR-RAS'!E312</f>
        <v>0</v>
      </c>
      <c r="E307" s="1">
        <v>0</v>
      </c>
      <c r="F307" s="1">
        <v>0</v>
      </c>
      <c r="G307" s="2">
        <f t="shared" si="8"/>
        <v>74.149919999999995</v>
      </c>
      <c r="H307" s="2">
        <f t="shared" si="9"/>
        <v>0.31999999999999318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242.32</v>
      </c>
      <c r="D308" s="1">
        <f>'PR-RAS'!E313</f>
        <v>0</v>
      </c>
      <c r="E308" s="1">
        <v>0</v>
      </c>
      <c r="F308" s="1">
        <v>0</v>
      </c>
      <c r="G308" s="2">
        <f t="shared" si="8"/>
        <v>74.392240000000001</v>
      </c>
      <c r="H308" s="2">
        <f t="shared" si="9"/>
        <v>0.31999999999999318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17041.61</v>
      </c>
      <c r="D321" s="1">
        <f>'PR-RAS'!E326</f>
        <v>6320</v>
      </c>
      <c r="E321" s="1">
        <v>0</v>
      </c>
      <c r="F321" s="1">
        <v>0</v>
      </c>
      <c r="G321" s="2">
        <f t="shared" si="8"/>
        <v>9498.1152000000002</v>
      </c>
      <c r="H321" s="2">
        <f t="shared" si="9"/>
        <v>0.38999999999941792</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17041.61</v>
      </c>
      <c r="D322" s="1">
        <f>'PR-RAS'!E327</f>
        <v>6320</v>
      </c>
      <c r="E322" s="1">
        <v>0</v>
      </c>
      <c r="F322" s="1">
        <v>0</v>
      </c>
      <c r="G322" s="2">
        <f t="shared" si="8"/>
        <v>9527.7968099999998</v>
      </c>
      <c r="H322" s="2">
        <f t="shared" si="9"/>
        <v>0.38999999999941792</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41835.22</v>
      </c>
      <c r="D345" s="1">
        <f>'PR-RAS'!E350</f>
        <v>55029.39</v>
      </c>
      <c r="E345" s="1">
        <v>0</v>
      </c>
      <c r="F345" s="1">
        <v>0</v>
      </c>
      <c r="G345" s="2">
        <f t="shared" si="8"/>
        <v>52251.535999999993</v>
      </c>
      <c r="H345" s="2">
        <f t="shared" si="9"/>
        <v>0.61000000000058208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41835.22</v>
      </c>
      <c r="D358" s="1">
        <f>'PR-RAS'!E363</f>
        <v>55029.39</v>
      </c>
      <c r="E358" s="1">
        <v>0</v>
      </c>
      <c r="F358" s="1">
        <v>0</v>
      </c>
      <c r="G358" s="2">
        <f t="shared" si="8"/>
        <v>54226.157999999996</v>
      </c>
      <c r="H358" s="2">
        <f t="shared" si="9"/>
        <v>0.61000000000058208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35807.019999999997</v>
      </c>
      <c r="D364" s="1">
        <f>'PR-RAS'!E369</f>
        <v>24083.33</v>
      </c>
      <c r="E364" s="1">
        <v>0</v>
      </c>
      <c r="F364" s="1">
        <v>0</v>
      </c>
      <c r="G364" s="2">
        <f t="shared" si="8"/>
        <v>30482.445839999997</v>
      </c>
      <c r="H364" s="2">
        <f t="shared" si="9"/>
        <v>0.34999999999854481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33338.47</v>
      </c>
      <c r="D365" s="1">
        <f>'PR-RAS'!E370</f>
        <v>22010.95</v>
      </c>
      <c r="E365" s="1">
        <v>0</v>
      </c>
      <c r="F365" s="1">
        <v>0</v>
      </c>
      <c r="G365" s="2">
        <f t="shared" si="8"/>
        <v>28159.174679999996</v>
      </c>
      <c r="H365" s="2">
        <f t="shared" si="9"/>
        <v>0.52000000000043656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663.47</v>
      </c>
      <c r="D366" s="1">
        <f>'PR-RAS'!E371</f>
        <v>0</v>
      </c>
      <c r="E366" s="1">
        <v>0</v>
      </c>
      <c r="F366" s="1">
        <v>0</v>
      </c>
      <c r="G366" s="2">
        <f t="shared" si="8"/>
        <v>242.16655</v>
      </c>
      <c r="H366" s="2">
        <f t="shared" si="9"/>
        <v>0.47000000000002728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543.38</v>
      </c>
      <c r="D369" s="1">
        <f>'PR-RAS'!E374</f>
        <v>0</v>
      </c>
      <c r="E369" s="1">
        <v>0</v>
      </c>
      <c r="F369" s="1">
        <v>0</v>
      </c>
      <c r="G369" s="2">
        <f t="shared" si="8"/>
        <v>199.96384</v>
      </c>
      <c r="H369" s="2">
        <f t="shared" si="9"/>
        <v>0.37999999999999545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1863</v>
      </c>
      <c r="E370" s="1">
        <v>0</v>
      </c>
      <c r="F370" s="1">
        <v>0</v>
      </c>
      <c r="G370" s="2">
        <f t="shared" si="8"/>
        <v>1374.894</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1261.7</v>
      </c>
      <c r="D371" s="1">
        <f>'PR-RAS'!E376</f>
        <v>209.38</v>
      </c>
      <c r="E371" s="1">
        <v>0</v>
      </c>
      <c r="F371" s="1">
        <v>0</v>
      </c>
      <c r="G371" s="2">
        <f t="shared" si="8"/>
        <v>621.77020000000005</v>
      </c>
      <c r="H371" s="2">
        <f t="shared" si="9"/>
        <v>0.67999999999994998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2258.79</v>
      </c>
      <c r="D378" s="1">
        <f>'PR-RAS'!E383</f>
        <v>30946.06</v>
      </c>
      <c r="E378" s="1">
        <v>0</v>
      </c>
      <c r="F378" s="1">
        <v>0</v>
      </c>
      <c r="G378" s="2">
        <f t="shared" si="8"/>
        <v>24184.893070000002</v>
      </c>
      <c r="H378" s="2">
        <f t="shared" si="9"/>
        <v>0.27000000000134605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2258.79</v>
      </c>
      <c r="D379" s="1">
        <f>'PR-RAS'!E384</f>
        <v>30946.06</v>
      </c>
      <c r="E379" s="1">
        <v>0</v>
      </c>
      <c r="F379" s="1">
        <v>0</v>
      </c>
      <c r="G379" s="2">
        <f t="shared" si="8"/>
        <v>24249.043980000002</v>
      </c>
      <c r="H379" s="2">
        <f t="shared" si="9"/>
        <v>0.27000000000134605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3769.41</v>
      </c>
      <c r="D386" s="1">
        <f>'PR-RAS'!E391</f>
        <v>0</v>
      </c>
      <c r="E386" s="1">
        <v>0</v>
      </c>
      <c r="F386" s="1">
        <v>0</v>
      </c>
      <c r="G386" s="2">
        <f t="shared" si="8"/>
        <v>1451.2228499999999</v>
      </c>
      <c r="H386" s="2">
        <f t="shared" si="9"/>
        <v>0.40999999999985448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3769.41</v>
      </c>
      <c r="D388" s="1">
        <f>'PR-RAS'!E393</f>
        <v>0</v>
      </c>
      <c r="E388" s="1">
        <v>0</v>
      </c>
      <c r="F388" s="1">
        <v>0</v>
      </c>
      <c r="G388" s="2">
        <f t="shared" si="8"/>
        <v>1458.7616700000001</v>
      </c>
      <c r="H388" s="2">
        <f t="shared" si="9"/>
        <v>0.40999999999985448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24551.29</v>
      </c>
      <c r="D403" s="1">
        <f>'PR-RAS'!E408</f>
        <v>48709.39</v>
      </c>
      <c r="E403" s="1">
        <v>0</v>
      </c>
      <c r="F403" s="1">
        <v>0</v>
      </c>
      <c r="G403" s="2">
        <f t="shared" si="8"/>
        <v>49031.968140000004</v>
      </c>
      <c r="H403" s="2">
        <f t="shared" si="9"/>
        <v>0.68000000000029104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115.2</v>
      </c>
      <c r="D404" s="1">
        <f>'PR-RAS'!E409</f>
        <v>0</v>
      </c>
      <c r="E404" s="1">
        <v>0</v>
      </c>
      <c r="F404" s="1">
        <v>0</v>
      </c>
      <c r="G404" s="2">
        <f t="shared" si="8"/>
        <v>46.425600000000003</v>
      </c>
      <c r="H404" s="2">
        <f t="shared" si="9"/>
        <v>0.20000000000000284</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22294.66</v>
      </c>
      <c r="E405" s="1">
        <v>0</v>
      </c>
      <c r="F405" s="1">
        <v>0</v>
      </c>
      <c r="G405" s="2">
        <f t="shared" si="8"/>
        <v>18014.085279999999</v>
      </c>
      <c r="H405" s="2">
        <f t="shared" si="9"/>
        <v>0.34000000000014552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2297154.2000000002</v>
      </c>
      <c r="D407" s="1">
        <f>'PR-RAS'!E412</f>
        <v>2837500.3599999994</v>
      </c>
      <c r="E407" s="1">
        <v>0</v>
      </c>
      <c r="F407" s="1">
        <v>0</v>
      </c>
      <c r="G407" s="2">
        <f t="shared" si="8"/>
        <v>3236694.8975199996</v>
      </c>
      <c r="H407" s="2">
        <f t="shared" si="9"/>
        <v>0.55999999959021807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2408305.0800000005</v>
      </c>
      <c r="D408" s="1">
        <f>'PR-RAS'!E413</f>
        <v>2678953.6</v>
      </c>
      <c r="E408" s="1">
        <v>0</v>
      </c>
      <c r="F408" s="1">
        <v>0</v>
      </c>
      <c r="G408" s="2">
        <f t="shared" si="8"/>
        <v>3160848.3979600002</v>
      </c>
      <c r="H408" s="2">
        <f t="shared" si="9"/>
        <v>0.48000000044703484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158546.75999999931</v>
      </c>
      <c r="E409" s="1">
        <v>0</v>
      </c>
      <c r="F409" s="1">
        <v>0</v>
      </c>
      <c r="G409" s="2">
        <f t="shared" si="8"/>
        <v>129374.15615999943</v>
      </c>
      <c r="H409" s="2">
        <f t="shared" si="9"/>
        <v>0.24000000068917871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111150.88000000035</v>
      </c>
      <c r="D410" s="1">
        <f>'PR-RAS'!E415</f>
        <v>0</v>
      </c>
      <c r="E410" s="1">
        <v>0</v>
      </c>
      <c r="F410" s="1">
        <v>0</v>
      </c>
      <c r="G410" s="2">
        <f t="shared" si="8"/>
        <v>45460.709920000139</v>
      </c>
      <c r="H410" s="2">
        <f t="shared" si="9"/>
        <v>0.11999999964609742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243780.43000000002</v>
      </c>
      <c r="D411" s="1">
        <f>'PR-RAS'!E416</f>
        <v>74890.679999999993</v>
      </c>
      <c r="E411" s="1">
        <v>0</v>
      </c>
      <c r="F411" s="1">
        <v>0</v>
      </c>
      <c r="G411" s="2">
        <f t="shared" si="8"/>
        <v>161360.3339</v>
      </c>
      <c r="H411" s="2">
        <f t="shared" si="9"/>
        <v>0.75000000002910383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101228.83</v>
      </c>
      <c r="D413" s="1">
        <f>'PR-RAS'!E418</f>
        <v>427234.54</v>
      </c>
      <c r="E413" s="1">
        <v>0</v>
      </c>
      <c r="F413" s="1">
        <v>0</v>
      </c>
      <c r="G413" s="2">
        <f t="shared" si="8"/>
        <v>393747.53891999996</v>
      </c>
      <c r="H413" s="2">
        <f t="shared" si="9"/>
        <v>0.63000000001920853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45112.480000000003</v>
      </c>
      <c r="D414" s="1">
        <f>'PR-RAS'!E420</f>
        <v>0</v>
      </c>
      <c r="E414" s="1">
        <v>0</v>
      </c>
      <c r="F414" s="1">
        <v>0</v>
      </c>
      <c r="G414" s="2">
        <f t="shared" si="8"/>
        <v>18631.454239999999</v>
      </c>
      <c r="H414" s="2">
        <f t="shared" si="9"/>
        <v>0.48000000000320142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45112.480000000003</v>
      </c>
      <c r="D415" s="1">
        <f>'PR-RAS'!E421</f>
        <v>0</v>
      </c>
      <c r="E415" s="1">
        <v>0</v>
      </c>
      <c r="F415" s="1">
        <v>0</v>
      </c>
      <c r="G415" s="2">
        <f t="shared" si="8"/>
        <v>18676.566719999999</v>
      </c>
      <c r="H415" s="2">
        <f t="shared" si="9"/>
        <v>0.48000000000320142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45112.480000000003</v>
      </c>
      <c r="D449" s="1">
        <f>'PR-RAS'!E455</f>
        <v>0</v>
      </c>
      <c r="E449" s="1">
        <v>0</v>
      </c>
      <c r="F449" s="1">
        <v>0</v>
      </c>
      <c r="G449" s="2">
        <f t="shared" si="8"/>
        <v>20210.391040000002</v>
      </c>
      <c r="H449" s="2">
        <f t="shared" si="9"/>
        <v>0.48000000000320142</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45112.480000000003</v>
      </c>
      <c r="D450" s="1">
        <f>'PR-RAS'!E456</f>
        <v>0</v>
      </c>
      <c r="E450" s="1">
        <v>0</v>
      </c>
      <c r="F450" s="1">
        <v>0</v>
      </c>
      <c r="G450" s="2">
        <f t="shared" si="8"/>
        <v>20255.503520000002</v>
      </c>
      <c r="H450" s="2">
        <f t="shared" si="9"/>
        <v>0.48000000000320142</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97044.74</v>
      </c>
      <c r="D522" s="1">
        <f>'PR-RAS'!E528</f>
        <v>71453.97</v>
      </c>
      <c r="E522" s="1">
        <v>0</v>
      </c>
      <c r="F522" s="1">
        <v>0</v>
      </c>
      <c r="G522" s="2">
        <f t="shared" ref="G522:G809" si="10">(B522/1000)*(C522*1+D522*2)</f>
        <v>125015.34628</v>
      </c>
      <c r="H522" s="2">
        <f t="shared" ref="H522:H809" si="11">ABS(C522-ROUND(C522,0))+ABS(D522-ROUND(D522,0))</f>
        <v>0.28999999999359716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97044.74</v>
      </c>
      <c r="D587" s="1">
        <f>'PR-RAS'!E593</f>
        <v>71453.97</v>
      </c>
      <c r="E587" s="1">
        <v>0</v>
      </c>
      <c r="F587" s="1">
        <v>0</v>
      </c>
      <c r="G587" s="2">
        <f t="shared" si="10"/>
        <v>140612.27047999998</v>
      </c>
      <c r="H587" s="2">
        <f t="shared" si="11"/>
        <v>0.28999999999359716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97044.74</v>
      </c>
      <c r="D599" s="1">
        <f>'PR-RAS'!E605</f>
        <v>71453.97</v>
      </c>
      <c r="E599" s="1">
        <v>0</v>
      </c>
      <c r="F599" s="1">
        <v>0</v>
      </c>
      <c r="G599" s="2">
        <f t="shared" si="10"/>
        <v>143491.70264</v>
      </c>
      <c r="H599" s="2">
        <f t="shared" si="11"/>
        <v>0.28999999999359716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97044.74</v>
      </c>
      <c r="D600" s="1">
        <f>'PR-RAS'!E606</f>
        <v>71453.97</v>
      </c>
      <c r="E600" s="1">
        <v>0</v>
      </c>
      <c r="F600" s="1">
        <v>0</v>
      </c>
      <c r="G600" s="2">
        <f t="shared" si="10"/>
        <v>143731.65531999999</v>
      </c>
      <c r="H600" s="2">
        <f t="shared" si="11"/>
        <v>0.28999999999359716</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51932.26</v>
      </c>
      <c r="D630" s="1">
        <f>'PR-RAS'!E636</f>
        <v>71453.97</v>
      </c>
      <c r="E630" s="1">
        <v>0</v>
      </c>
      <c r="F630" s="1">
        <v>0</v>
      </c>
      <c r="G630" s="2">
        <f t="shared" si="10"/>
        <v>122554.48580000001</v>
      </c>
      <c r="H630" s="2">
        <f t="shared" si="11"/>
        <v>0.29000000000087311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2342266.6800000002</v>
      </c>
      <c r="D633" s="1">
        <f>'PR-RAS'!E639</f>
        <v>2837500.3599999994</v>
      </c>
      <c r="E633" s="1">
        <v>0</v>
      </c>
      <c r="F633" s="1">
        <v>0</v>
      </c>
      <c r="G633" s="2">
        <f t="shared" si="10"/>
        <v>5066912.9967999989</v>
      </c>
      <c r="H633" s="2">
        <f t="shared" si="11"/>
        <v>0.67999999923631549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2505349.8200000008</v>
      </c>
      <c r="D634" s="1">
        <f>'PR-RAS'!E640</f>
        <v>2750407.5700000003</v>
      </c>
      <c r="E634" s="1">
        <v>0</v>
      </c>
      <c r="F634" s="1">
        <v>0</v>
      </c>
      <c r="G634" s="2">
        <f t="shared" si="10"/>
        <v>5067902.4196800003</v>
      </c>
      <c r="H634" s="2">
        <f t="shared" si="11"/>
        <v>0.60999999893829226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87092.789999999106</v>
      </c>
      <c r="E635" s="1">
        <v>0</v>
      </c>
      <c r="F635" s="1">
        <v>0</v>
      </c>
      <c r="G635" s="2">
        <f t="shared" si="10"/>
        <v>110433.65771999887</v>
      </c>
      <c r="H635" s="2">
        <f t="shared" si="11"/>
        <v>0.21000000089406967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163083.1400000006</v>
      </c>
      <c r="D636" s="1">
        <f>'PR-RAS'!E642</f>
        <v>0</v>
      </c>
      <c r="E636" s="1">
        <v>0</v>
      </c>
      <c r="F636" s="1">
        <v>0</v>
      </c>
      <c r="G636" s="2">
        <f t="shared" si="10"/>
        <v>103557.79390000038</v>
      </c>
      <c r="H636" s="2">
        <f t="shared" si="11"/>
        <v>0.14000000059604645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243780.43000000002</v>
      </c>
      <c r="D637" s="1">
        <f>'PR-RAS'!E643</f>
        <v>74890.679999999993</v>
      </c>
      <c r="E637" s="1">
        <v>0</v>
      </c>
      <c r="F637" s="1">
        <v>0</v>
      </c>
      <c r="G637" s="2">
        <f t="shared" si="10"/>
        <v>250305.29844000001</v>
      </c>
      <c r="H637" s="2">
        <f t="shared" si="11"/>
        <v>0.75000000002910383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80697.289999999426</v>
      </c>
      <c r="D639" s="1">
        <f>'PR-RAS'!E645</f>
        <v>161983.4699999991</v>
      </c>
      <c r="E639" s="1">
        <v>0</v>
      </c>
      <c r="F639" s="1">
        <v>0</v>
      </c>
      <c r="G639" s="2">
        <f t="shared" si="10"/>
        <v>258175.7787399985</v>
      </c>
      <c r="H639" s="2">
        <f t="shared" si="11"/>
        <v>0.75999999852501787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137945.31</v>
      </c>
      <c r="D641" s="1">
        <f>'PR-RAS'!E647</f>
        <v>164313.41</v>
      </c>
      <c r="E641" s="1">
        <v>0</v>
      </c>
      <c r="F641" s="1">
        <v>0</v>
      </c>
      <c r="G641" s="2">
        <f t="shared" si="10"/>
        <v>298606.16320000001</v>
      </c>
      <c r="H641" s="2">
        <f t="shared" si="11"/>
        <v>0.72000000000116415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273910.69</v>
      </c>
      <c r="D642" s="1">
        <f>'PR-RAS'!E649</f>
        <v>118349.63</v>
      </c>
      <c r="E642" s="1">
        <v>0</v>
      </c>
      <c r="F642" s="1">
        <v>0</v>
      </c>
      <c r="G642" s="2">
        <f t="shared" si="10"/>
        <v>327300.97795000003</v>
      </c>
      <c r="H642" s="2">
        <f t="shared" si="11"/>
        <v>0.67999999999301508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815032.86</v>
      </c>
      <c r="D643" s="1">
        <f>'PR-RAS'!E650</f>
        <v>1235176.22</v>
      </c>
      <c r="E643" s="1">
        <v>0</v>
      </c>
      <c r="F643" s="1">
        <v>0</v>
      </c>
      <c r="G643" s="2">
        <f t="shared" si="10"/>
        <v>2109217.3626000001</v>
      </c>
      <c r="H643" s="2">
        <f t="shared" si="11"/>
        <v>0.35999999998603016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970593.92</v>
      </c>
      <c r="D644" s="1">
        <f>'PR-RAS'!E651</f>
        <v>1136946.73</v>
      </c>
      <c r="E644" s="1">
        <v>0</v>
      </c>
      <c r="F644" s="1">
        <v>0</v>
      </c>
      <c r="G644" s="2">
        <f t="shared" si="10"/>
        <v>2086205.38534</v>
      </c>
      <c r="H644" s="2">
        <f t="shared" si="11"/>
        <v>0.34999999997671694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118349.63</v>
      </c>
      <c r="D645" s="1">
        <f>'PR-RAS'!E652</f>
        <v>216579.12000000011</v>
      </c>
      <c r="E645" s="1">
        <v>0</v>
      </c>
      <c r="F645" s="1">
        <v>0</v>
      </c>
      <c r="G645" s="2">
        <f t="shared" si="10"/>
        <v>355171.06828000018</v>
      </c>
      <c r="H645" s="2">
        <f t="shared" si="11"/>
        <v>0.4900000001071021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96</v>
      </c>
      <c r="D647" s="1">
        <f>'PR-RAS'!E654</f>
        <v>93</v>
      </c>
      <c r="E647" s="1">
        <v>0</v>
      </c>
      <c r="F647" s="1">
        <v>0</v>
      </c>
      <c r="G647" s="2">
        <f t="shared" si="10"/>
        <v>182.172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95</v>
      </c>
      <c r="D649" s="1">
        <f>'PR-RAS'!E656</f>
        <v>92</v>
      </c>
      <c r="E649" s="1">
        <v>0</v>
      </c>
      <c r="F649" s="1">
        <v>0</v>
      </c>
      <c r="G649" s="2">
        <f t="shared" si="10"/>
        <v>180.792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1651943.49</v>
      </c>
      <c r="D668" s="1">
        <f>'PR-RAS'!E675</f>
        <v>1862394.48</v>
      </c>
      <c r="E668" s="1">
        <v>0</v>
      </c>
      <c r="F668" s="1">
        <v>0</v>
      </c>
      <c r="G668" s="2">
        <f t="shared" si="10"/>
        <v>3586280.5441500004</v>
      </c>
      <c r="H668" s="2">
        <f t="shared" si="11"/>
        <v>0.96999999997206032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467.19</v>
      </c>
      <c r="D669" s="1">
        <f>'PR-RAS'!E676</f>
        <v>16477.47</v>
      </c>
      <c r="E669" s="1">
        <v>0</v>
      </c>
      <c r="F669" s="1">
        <v>0</v>
      </c>
      <c r="G669" s="2">
        <f t="shared" si="10"/>
        <v>22325.982840000004</v>
      </c>
      <c r="H669" s="2">
        <f t="shared" si="11"/>
        <v>0.66000000000116188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1061.78</v>
      </c>
      <c r="D670" s="1">
        <f>'PR-RAS'!E677</f>
        <v>929</v>
      </c>
      <c r="E670" s="1">
        <v>0</v>
      </c>
      <c r="F670" s="1">
        <v>0</v>
      </c>
      <c r="G670" s="2">
        <f t="shared" si="10"/>
        <v>1953.3328199999999</v>
      </c>
      <c r="H670" s="2">
        <f t="shared" si="11"/>
        <v>0.22000000000002728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45788.95</v>
      </c>
      <c r="D687" s="1">
        <f>'PR-RAS'!E694</f>
        <v>174008.12</v>
      </c>
      <c r="E687" s="1">
        <v>0</v>
      </c>
      <c r="F687" s="1">
        <v>0</v>
      </c>
      <c r="G687" s="2">
        <f t="shared" si="10"/>
        <v>270150.36034000001</v>
      </c>
      <c r="H687" s="2">
        <f t="shared" si="11"/>
        <v>0.16999999999825377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6470.65</v>
      </c>
      <c r="D709" s="1">
        <f>'PR-RAS'!E716</f>
        <v>4472.58</v>
      </c>
      <c r="E709" s="1">
        <v>0</v>
      </c>
      <c r="F709" s="1">
        <v>0</v>
      </c>
      <c r="G709" s="2">
        <f t="shared" si="10"/>
        <v>10914.393479999999</v>
      </c>
      <c r="H709" s="2">
        <f t="shared" si="11"/>
        <v>0.77000000000043656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6959.76</v>
      </c>
      <c r="D710" s="1">
        <f>'PR-RAS'!E717</f>
        <v>4500.58</v>
      </c>
      <c r="E710" s="1">
        <v>0</v>
      </c>
      <c r="F710" s="1">
        <v>0</v>
      </c>
      <c r="G710" s="2">
        <f t="shared" si="10"/>
        <v>11316.29228</v>
      </c>
      <c r="H710" s="2">
        <f t="shared" si="11"/>
        <v>0.65999999999985448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66118.06</v>
      </c>
      <c r="D711" s="1">
        <f>'PR-RAS'!E718</f>
        <v>74486.460000000006</v>
      </c>
      <c r="E711" s="1">
        <v>0</v>
      </c>
      <c r="F711" s="1">
        <v>0</v>
      </c>
      <c r="G711" s="2">
        <f t="shared" si="10"/>
        <v>152714.59580000001</v>
      </c>
      <c r="H711" s="2">
        <f t="shared" si="11"/>
        <v>0.52000000000407454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1393.59</v>
      </c>
      <c r="D713" s="1">
        <f>'PR-RAS'!E720</f>
        <v>5940</v>
      </c>
      <c r="E713" s="1">
        <v>0</v>
      </c>
      <c r="F713" s="1">
        <v>0</v>
      </c>
      <c r="G713" s="2">
        <f t="shared" si="10"/>
        <v>9450.7960800000001</v>
      </c>
      <c r="H713" s="2">
        <f t="shared" si="11"/>
        <v>0.41000000000008185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18830.34</v>
      </c>
      <c r="D714" s="1">
        <f>'PR-RAS'!E721</f>
        <v>2446.19</v>
      </c>
      <c r="E714" s="1">
        <v>0</v>
      </c>
      <c r="F714" s="1">
        <v>0</v>
      </c>
      <c r="G714" s="2">
        <f t="shared" si="10"/>
        <v>16914.299360000001</v>
      </c>
      <c r="H714" s="2">
        <f t="shared" si="11"/>
        <v>0.53000000000020009</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97921.17</v>
      </c>
      <c r="D715" s="1">
        <f>'PR-RAS'!E722</f>
        <v>144391.82999999999</v>
      </c>
      <c r="E715" s="1">
        <v>0</v>
      </c>
      <c r="F715" s="1">
        <v>0</v>
      </c>
      <c r="G715" s="2">
        <f t="shared" si="10"/>
        <v>276107.24861999997</v>
      </c>
      <c r="H715" s="2">
        <f t="shared" si="11"/>
        <v>0.34000000001105946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4587.68</v>
      </c>
      <c r="D718" s="1">
        <f>'PR-RAS'!E725</f>
        <v>3683.29</v>
      </c>
      <c r="E718" s="1">
        <v>0</v>
      </c>
      <c r="F718" s="1">
        <v>0</v>
      </c>
      <c r="G718" s="2">
        <f t="shared" si="10"/>
        <v>8571.20442</v>
      </c>
      <c r="H718" s="2">
        <f t="shared" si="11"/>
        <v>0.60999999999967258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2222.23</v>
      </c>
      <c r="E719" s="1">
        <v>0</v>
      </c>
      <c r="F719" s="1">
        <v>0</v>
      </c>
      <c r="G719" s="2">
        <f t="shared" si="10"/>
        <v>3191.12228</v>
      </c>
      <c r="H719" s="2">
        <f t="shared" si="11"/>
        <v>0.23000000000001819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6204.24</v>
      </c>
      <c r="E735" s="1">
        <v>0</v>
      </c>
      <c r="F735" s="1">
        <v>0</v>
      </c>
      <c r="G735" s="2">
        <f t="shared" si="10"/>
        <v>9107.8243199999997</v>
      </c>
      <c r="H735" s="2">
        <f t="shared" si="11"/>
        <v>0.23999999999978172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7832.2</v>
      </c>
      <c r="D741" s="1">
        <f>'PR-RAS'!E748</f>
        <v>0</v>
      </c>
      <c r="E741" s="1">
        <v>0</v>
      </c>
      <c r="F741" s="1">
        <v>0</v>
      </c>
      <c r="G741" s="2">
        <f t="shared" si="10"/>
        <v>5795.8279999999995</v>
      </c>
      <c r="H741" s="2">
        <f t="shared" si="11"/>
        <v>0.1999999999998181</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39.82</v>
      </c>
      <c r="D756" s="1">
        <f>'PR-RAS'!E763</f>
        <v>0</v>
      </c>
      <c r="E756" s="1">
        <v>0</v>
      </c>
      <c r="F756" s="1">
        <v>0</v>
      </c>
      <c r="G756" s="2">
        <f t="shared" si="10"/>
        <v>30.0641</v>
      </c>
      <c r="H756" s="2">
        <f t="shared" si="11"/>
        <v>0.17999999999999972</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97044.74</v>
      </c>
      <c r="D947" s="1">
        <f>'PR-RAS'!E954</f>
        <v>71453.97</v>
      </c>
      <c r="E947" s="1">
        <v>0</v>
      </c>
      <c r="F947" s="1">
        <v>0</v>
      </c>
      <c r="G947" s="2">
        <f t="shared" si="18"/>
        <v>226995.23527999999</v>
      </c>
      <c r="H947" s="2">
        <f t="shared" si="19"/>
        <v>0.28999999999359716</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289064.59000000003</v>
      </c>
      <c r="D978" s="1">
        <f>'PR-RAS'!E987</f>
        <v>0</v>
      </c>
      <c r="E978" s="1">
        <v>0</v>
      </c>
      <c r="F978" s="1">
        <v>0</v>
      </c>
      <c r="G978" s="2">
        <f t="shared" si="18"/>
        <v>282416.10443000001</v>
      </c>
      <c r="H978" s="2">
        <f t="shared" si="19"/>
        <v>0.40999999997438863</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2535606.2599999998</v>
      </c>
      <c r="D984" s="6">
        <f>BILANCA!E6</f>
        <v>2540483.6799999997</v>
      </c>
      <c r="E984" s="6">
        <v>0</v>
      </c>
      <c r="F984" s="6">
        <v>0</v>
      </c>
      <c r="G984" s="7">
        <f t="shared" ref="G984:G1241" si="22">B984/1000*C984+B984/500*D984</f>
        <v>7616.5736199999992</v>
      </c>
      <c r="H984" s="7">
        <f t="shared" si="19"/>
        <v>0.58000000007450581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2077093.38</v>
      </c>
      <c r="D985" s="1">
        <f>BILANCA!E7</f>
        <v>1964406.4999999995</v>
      </c>
      <c r="E985" s="1">
        <v>0</v>
      </c>
      <c r="F985" s="1">
        <v>0</v>
      </c>
      <c r="G985" s="2">
        <f t="shared" si="22"/>
        <v>12011.812759999997</v>
      </c>
      <c r="H985" s="2">
        <f t="shared" si="19"/>
        <v>0.88000000035390258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2044292.7899999998</v>
      </c>
      <c r="D990" s="1">
        <f>BILANCA!E12</f>
        <v>1932606.0499999996</v>
      </c>
      <c r="E990" s="1">
        <v>0</v>
      </c>
      <c r="F990" s="1">
        <v>0</v>
      </c>
      <c r="G990" s="2">
        <f t="shared" si="22"/>
        <v>41366.53422999999</v>
      </c>
      <c r="H990" s="2">
        <f t="shared" si="19"/>
        <v>0.25999999977648258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1580035.5699999998</v>
      </c>
      <c r="D991" s="1">
        <f>BILANCA!E13</f>
        <v>1538732.7699999998</v>
      </c>
      <c r="E991" s="1">
        <v>0</v>
      </c>
      <c r="F991" s="1">
        <v>0</v>
      </c>
      <c r="G991" s="2">
        <f t="shared" si="22"/>
        <v>37260.008879999994</v>
      </c>
      <c r="H991" s="2">
        <f t="shared" si="19"/>
        <v>0.66000000038184226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3304224.84</v>
      </c>
      <c r="D993" s="1">
        <f>BILANCA!E15</f>
        <v>3304224.84</v>
      </c>
      <c r="E993" s="1">
        <v>0</v>
      </c>
      <c r="F993" s="1">
        <v>0</v>
      </c>
      <c r="G993" s="2">
        <f t="shared" si="22"/>
        <v>99126.74519999999</v>
      </c>
      <c r="H993" s="2">
        <f t="shared" si="19"/>
        <v>0.32000000029802322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1724189.27</v>
      </c>
      <c r="D996" s="1">
        <f>BILANCA!E18</f>
        <v>1765492.07</v>
      </c>
      <c r="E996" s="1">
        <v>0</v>
      </c>
      <c r="F996" s="1">
        <v>0</v>
      </c>
      <c r="G996" s="2">
        <f t="shared" si="22"/>
        <v>68317.254329999996</v>
      </c>
      <c r="H996" s="2">
        <f t="shared" si="19"/>
        <v>0.34000000008381903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30485.929999999935</v>
      </c>
      <c r="D997" s="1">
        <f>BILANCA!E19</f>
        <v>35431.439999999944</v>
      </c>
      <c r="E997" s="1">
        <v>0</v>
      </c>
      <c r="F997" s="1">
        <v>0</v>
      </c>
      <c r="G997" s="2">
        <f t="shared" si="22"/>
        <v>1418.8833399999976</v>
      </c>
      <c r="H997" s="2">
        <f t="shared" si="19"/>
        <v>0.51000000000931323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417793.87</v>
      </c>
      <c r="D998" s="1">
        <f>BILANCA!E20</f>
        <v>440701.31</v>
      </c>
      <c r="E998" s="1">
        <v>0</v>
      </c>
      <c r="F998" s="1">
        <v>0</v>
      </c>
      <c r="G998" s="2">
        <f t="shared" si="22"/>
        <v>19487.947349999999</v>
      </c>
      <c r="H998" s="2">
        <f t="shared" si="19"/>
        <v>0.44000000000232831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11961.43</v>
      </c>
      <c r="D999" s="1">
        <f>BILANCA!E21</f>
        <v>11961.42</v>
      </c>
      <c r="E999" s="1">
        <v>0</v>
      </c>
      <c r="F999" s="1">
        <v>0</v>
      </c>
      <c r="G999" s="2">
        <f t="shared" si="22"/>
        <v>574.14832000000001</v>
      </c>
      <c r="H999" s="2">
        <f t="shared" si="19"/>
        <v>0.8500000000003638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186713.29</v>
      </c>
      <c r="D1000" s="1">
        <f>BILANCA!E22</f>
        <v>186713.3</v>
      </c>
      <c r="E1000" s="1">
        <v>0</v>
      </c>
      <c r="F1000" s="1">
        <v>0</v>
      </c>
      <c r="G1000" s="2">
        <f t="shared" si="22"/>
        <v>9522.378130000001</v>
      </c>
      <c r="H1000" s="2">
        <f t="shared" si="19"/>
        <v>0.58999999999650754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3303.61</v>
      </c>
      <c r="D1001" s="1">
        <f>BILANCA!E23</f>
        <v>3303.61</v>
      </c>
      <c r="E1001" s="1">
        <v>0</v>
      </c>
      <c r="F1001" s="1">
        <v>0</v>
      </c>
      <c r="G1001" s="2">
        <f t="shared" si="22"/>
        <v>178.39493999999999</v>
      </c>
      <c r="H1001" s="2">
        <f t="shared" si="19"/>
        <v>0.77999999999974534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43669.16</v>
      </c>
      <c r="D1002" s="1">
        <f>BILANCA!E24</f>
        <v>43669.16</v>
      </c>
      <c r="E1002" s="1">
        <v>0</v>
      </c>
      <c r="F1002" s="1">
        <v>0</v>
      </c>
      <c r="G1002" s="2">
        <f t="shared" si="22"/>
        <v>2489.1421200000004</v>
      </c>
      <c r="H1002" s="2">
        <f t="shared" si="19"/>
        <v>0.32000000000698492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3292.73</v>
      </c>
      <c r="D1003" s="1">
        <f>BILANCA!E25</f>
        <v>5155.7299999999996</v>
      </c>
      <c r="E1003" s="1">
        <v>0</v>
      </c>
      <c r="F1003" s="1">
        <v>0</v>
      </c>
      <c r="G1003" s="2">
        <f t="shared" si="22"/>
        <v>272.0838</v>
      </c>
      <c r="H1003" s="2">
        <f t="shared" si="19"/>
        <v>0.54000000000041837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47119.09</v>
      </c>
      <c r="D1004" s="1">
        <f>BILANCA!E26</f>
        <v>47328.46</v>
      </c>
      <c r="E1004" s="1">
        <v>0</v>
      </c>
      <c r="F1004" s="1">
        <v>0</v>
      </c>
      <c r="G1004" s="2">
        <f t="shared" si="22"/>
        <v>2977.2962100000004</v>
      </c>
      <c r="H1004" s="2">
        <f t="shared" si="19"/>
        <v>0.54999999999563443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683367.25</v>
      </c>
      <c r="D1006" s="1">
        <f>BILANCA!E28</f>
        <v>703401.55</v>
      </c>
      <c r="E1006" s="1">
        <v>0</v>
      </c>
      <c r="F1006" s="1">
        <v>0</v>
      </c>
      <c r="G1006" s="2">
        <f t="shared" si="22"/>
        <v>48073.91805</v>
      </c>
      <c r="H1006" s="2">
        <f t="shared" si="19"/>
        <v>0.69999999995343387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379450.51</v>
      </c>
      <c r="D1007" s="1">
        <f>BILANCA!E29</f>
        <v>282718.66000000003</v>
      </c>
      <c r="E1007" s="1">
        <v>0</v>
      </c>
      <c r="F1007" s="1">
        <v>0</v>
      </c>
      <c r="G1007" s="2">
        <f t="shared" si="22"/>
        <v>22677.307920000003</v>
      </c>
      <c r="H1007" s="2">
        <f t="shared" si="19"/>
        <v>0.82999999995809048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437302.25</v>
      </c>
      <c r="D1008" s="1">
        <f>BILANCA!E30</f>
        <v>437302.25</v>
      </c>
      <c r="E1008" s="1">
        <v>0</v>
      </c>
      <c r="F1008" s="1">
        <v>0</v>
      </c>
      <c r="G1008" s="2">
        <f t="shared" si="22"/>
        <v>32797.668750000004</v>
      </c>
      <c r="H1008" s="2">
        <f t="shared" si="19"/>
        <v>0.5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57851.74</v>
      </c>
      <c r="D1012" s="1">
        <f>BILANCA!E34</f>
        <v>154583.59</v>
      </c>
      <c r="E1012" s="1">
        <v>0</v>
      </c>
      <c r="F1012" s="1">
        <v>0</v>
      </c>
      <c r="G1012" s="2">
        <f t="shared" si="22"/>
        <v>10643.54868</v>
      </c>
      <c r="H1012" s="2">
        <f t="shared" si="19"/>
        <v>0.67000000000552973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50865.479999999996</v>
      </c>
      <c r="D1013" s="1">
        <f>BILANCA!E35</f>
        <v>73210.23000000001</v>
      </c>
      <c r="E1013" s="1">
        <v>0</v>
      </c>
      <c r="F1013" s="1">
        <v>0</v>
      </c>
      <c r="G1013" s="2">
        <f t="shared" si="22"/>
        <v>5918.5781999999999</v>
      </c>
      <c r="H1013" s="2">
        <f t="shared" si="19"/>
        <v>0.71000000000640284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118213.17</v>
      </c>
      <c r="D1014" s="1">
        <f>BILANCA!E36</f>
        <v>149159.23000000001</v>
      </c>
      <c r="E1014" s="1">
        <v>0</v>
      </c>
      <c r="F1014" s="1">
        <v>0</v>
      </c>
      <c r="G1014" s="2">
        <f t="shared" si="22"/>
        <v>12912.480530000001</v>
      </c>
      <c r="H1014" s="2">
        <f t="shared" si="19"/>
        <v>0.40000000000873115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67347.69</v>
      </c>
      <c r="D1018" s="1">
        <f>BILANCA!E40</f>
        <v>75949</v>
      </c>
      <c r="E1018" s="1">
        <v>0</v>
      </c>
      <c r="F1018" s="1">
        <v>0</v>
      </c>
      <c r="G1018" s="2">
        <f t="shared" si="22"/>
        <v>7673.59915</v>
      </c>
      <c r="H1018" s="2">
        <f t="shared" si="19"/>
        <v>0.30999999999767169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3455.3000000000011</v>
      </c>
      <c r="D1023" s="1">
        <f>BILANCA!E45</f>
        <v>2512.9500000000007</v>
      </c>
      <c r="E1023" s="1">
        <v>0</v>
      </c>
      <c r="F1023" s="1">
        <v>0</v>
      </c>
      <c r="G1023" s="2">
        <f t="shared" si="22"/>
        <v>339.2480000000001</v>
      </c>
      <c r="H1023" s="2">
        <f t="shared" si="19"/>
        <v>0.3500000000003638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17013.97</v>
      </c>
      <c r="D1025" s="1">
        <f>BILANCA!E47</f>
        <v>17013.97</v>
      </c>
      <c r="E1025" s="1">
        <v>0</v>
      </c>
      <c r="F1025" s="1">
        <v>0</v>
      </c>
      <c r="G1025" s="2">
        <f t="shared" si="22"/>
        <v>2143.7602200000001</v>
      </c>
      <c r="H1025" s="2">
        <f t="shared" si="19"/>
        <v>5.9999999997671694E-2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13558.67</v>
      </c>
      <c r="D1028" s="1">
        <f>BILANCA!E50</f>
        <v>14501.02</v>
      </c>
      <c r="E1028" s="1">
        <v>0</v>
      </c>
      <c r="F1028" s="1">
        <v>0</v>
      </c>
      <c r="G1028" s="2">
        <f t="shared" si="22"/>
        <v>1915.2319499999999</v>
      </c>
      <c r="H1028" s="2">
        <f t="shared" si="19"/>
        <v>0.3500000000003638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57470.46</v>
      </c>
      <c r="D1032" s="1">
        <f>BILANCA!E54</f>
        <v>58541.23</v>
      </c>
      <c r="E1032" s="1">
        <v>0</v>
      </c>
      <c r="F1032" s="1">
        <v>0</v>
      </c>
      <c r="G1032" s="2">
        <f t="shared" si="22"/>
        <v>8553.0930800000006</v>
      </c>
      <c r="H1032" s="2">
        <f t="shared" si="19"/>
        <v>0.69000000000232831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57470.46</v>
      </c>
      <c r="D1033" s="1">
        <f>BILANCA!E55</f>
        <v>58541.23</v>
      </c>
      <c r="E1033" s="1">
        <v>0</v>
      </c>
      <c r="F1033" s="1">
        <v>0</v>
      </c>
      <c r="G1033" s="2">
        <f t="shared" si="22"/>
        <v>8727.6460000000006</v>
      </c>
      <c r="H1033" s="2">
        <f t="shared" si="19"/>
        <v>0.69000000000232831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32800.589999999997</v>
      </c>
      <c r="D1041" s="1">
        <f>BILANCA!E63</f>
        <v>31800.45</v>
      </c>
      <c r="E1041" s="1">
        <v>0</v>
      </c>
      <c r="F1041" s="1">
        <v>0</v>
      </c>
      <c r="G1041" s="2">
        <f t="shared" si="22"/>
        <v>5591.2864200000004</v>
      </c>
      <c r="H1041" s="2">
        <f t="shared" si="19"/>
        <v>0.86000000000422006</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710.84</v>
      </c>
      <c r="D1042" s="1">
        <f>BILANCA!E64</f>
        <v>3848.3</v>
      </c>
      <c r="E1042" s="1">
        <v>0</v>
      </c>
      <c r="F1042" s="1">
        <v>0</v>
      </c>
      <c r="G1042" s="2">
        <f t="shared" si="22"/>
        <v>496.03895999999997</v>
      </c>
      <c r="H1042" s="2">
        <f t="shared" si="19"/>
        <v>0.46000000000015007</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32089.75</v>
      </c>
      <c r="D1045" s="1">
        <f>BILANCA!E67</f>
        <v>27952.15</v>
      </c>
      <c r="E1045" s="1">
        <v>0</v>
      </c>
      <c r="F1045" s="1">
        <v>0</v>
      </c>
      <c r="G1045" s="2">
        <f t="shared" si="22"/>
        <v>5455.6311000000005</v>
      </c>
      <c r="H1045" s="2">
        <f t="shared" si="19"/>
        <v>0.40000000000145519</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458512.87999999995</v>
      </c>
      <c r="D1046" s="1">
        <f>BILANCA!E68</f>
        <v>576077.18000000005</v>
      </c>
      <c r="E1046" s="1">
        <v>0</v>
      </c>
      <c r="F1046" s="1">
        <v>0</v>
      </c>
      <c r="G1046" s="2">
        <f t="shared" si="22"/>
        <v>101472.03612</v>
      </c>
      <c r="H1046" s="2">
        <f t="shared" si="19"/>
        <v>0.30000000010477379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118349.63</v>
      </c>
      <c r="D1047" s="1">
        <f>BILANCA!E69</f>
        <v>216579.12</v>
      </c>
      <c r="E1047" s="1">
        <v>0</v>
      </c>
      <c r="F1047" s="1">
        <v>0</v>
      </c>
      <c r="G1047" s="2">
        <f t="shared" si="22"/>
        <v>35296.503680000002</v>
      </c>
      <c r="H1047" s="2">
        <f t="shared" si="19"/>
        <v>0.48999999999068677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117759.99</v>
      </c>
      <c r="D1048" s="1">
        <f>BILANCA!E70</f>
        <v>216275.49</v>
      </c>
      <c r="E1048" s="1">
        <v>0</v>
      </c>
      <c r="F1048" s="1">
        <v>0</v>
      </c>
      <c r="G1048" s="2">
        <f t="shared" si="22"/>
        <v>35770.213049999998</v>
      </c>
      <c r="H1048" s="2">
        <f t="shared" si="19"/>
        <v>0.49999999998544808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117759.99</v>
      </c>
      <c r="D1050" s="1">
        <f>BILANCA!E72</f>
        <v>216275.49</v>
      </c>
      <c r="E1050" s="1">
        <v>0</v>
      </c>
      <c r="F1050" s="1">
        <v>0</v>
      </c>
      <c r="G1050" s="2">
        <f t="shared" si="22"/>
        <v>36870.834990000003</v>
      </c>
      <c r="H1050" s="2">
        <f t="shared" si="19"/>
        <v>0.49999999998544808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589.64</v>
      </c>
      <c r="D1054" s="1">
        <f>BILANCA!E76</f>
        <v>303.63</v>
      </c>
      <c r="E1054" s="1">
        <v>0</v>
      </c>
      <c r="F1054" s="1">
        <v>0</v>
      </c>
      <c r="G1054" s="2">
        <f t="shared" si="22"/>
        <v>84.979899999999986</v>
      </c>
      <c r="H1054" s="2">
        <f t="shared" si="19"/>
        <v>0.73000000000001819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99714.34</v>
      </c>
      <c r="D1056" s="1">
        <f>BILANCA!E78</f>
        <v>71751.16</v>
      </c>
      <c r="E1056" s="1">
        <v>0</v>
      </c>
      <c r="F1056" s="1">
        <v>0</v>
      </c>
      <c r="G1056" s="2">
        <f t="shared" si="22"/>
        <v>17754.816179999998</v>
      </c>
      <c r="H1056" s="2">
        <f t="shared" si="19"/>
        <v>0.5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48290.66</v>
      </c>
      <c r="D1060" s="1">
        <f>BILANCA!E82</f>
        <v>23093.77</v>
      </c>
      <c r="E1060" s="1">
        <v>0</v>
      </c>
      <c r="F1060" s="1">
        <v>0</v>
      </c>
      <c r="G1060" s="2">
        <f t="shared" si="22"/>
        <v>7274.8214000000007</v>
      </c>
      <c r="H1060" s="2">
        <f t="shared" si="19"/>
        <v>0.56999999999607098</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132.72</v>
      </c>
      <c r="D1061" s="1">
        <f>BILANCA!E83</f>
        <v>0</v>
      </c>
      <c r="E1061" s="1">
        <v>0</v>
      </c>
      <c r="F1061" s="1">
        <v>0</v>
      </c>
      <c r="G1061" s="2">
        <f t="shared" si="22"/>
        <v>10.35216</v>
      </c>
      <c r="H1061" s="2">
        <f t="shared" si="19"/>
        <v>0.28000000000000114</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3706.01</v>
      </c>
      <c r="D1062" s="1">
        <f>BILANCA!E84</f>
        <v>3756.76</v>
      </c>
      <c r="E1062" s="1">
        <v>0</v>
      </c>
      <c r="F1062" s="1">
        <v>0</v>
      </c>
      <c r="G1062" s="2">
        <f t="shared" si="22"/>
        <v>886.34286999999995</v>
      </c>
      <c r="H1062" s="2">
        <f t="shared" si="19"/>
        <v>0.25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47584.95</v>
      </c>
      <c r="D1064" s="1">
        <f>BILANCA!E86</f>
        <v>44900.63</v>
      </c>
      <c r="E1064" s="1">
        <v>0</v>
      </c>
      <c r="F1064" s="1">
        <v>0</v>
      </c>
      <c r="G1064" s="2">
        <f t="shared" si="22"/>
        <v>11128.283009999999</v>
      </c>
      <c r="H1064" s="2">
        <f t="shared" si="19"/>
        <v>0.42000000000552973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17522.07</v>
      </c>
      <c r="D1112" s="1">
        <f>BILANCA!E134</f>
        <v>30750</v>
      </c>
      <c r="E1112" s="1">
        <v>0</v>
      </c>
      <c r="F1112" s="1">
        <v>0</v>
      </c>
      <c r="G1112" s="2">
        <f t="shared" si="22"/>
        <v>10193.847030000001</v>
      </c>
      <c r="H1112" s="2">
        <f t="shared" si="23"/>
        <v>6.9999999999708962E-2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17522.07</v>
      </c>
      <c r="D1113" s="1">
        <f>BILANCA!E135</f>
        <v>30750</v>
      </c>
      <c r="E1113" s="1">
        <v>0</v>
      </c>
      <c r="F1113" s="1">
        <v>0</v>
      </c>
      <c r="G1113" s="2">
        <f t="shared" si="22"/>
        <v>10272.8691</v>
      </c>
      <c r="H1113" s="2">
        <f t="shared" si="23"/>
        <v>6.9999999999708962E-2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17522.07</v>
      </c>
      <c r="D1118" s="1">
        <f>BILANCA!E140</f>
        <v>30750</v>
      </c>
      <c r="E1118" s="1">
        <v>0</v>
      </c>
      <c r="F1118" s="1">
        <v>0</v>
      </c>
      <c r="G1118" s="2">
        <f t="shared" si="22"/>
        <v>10667.979450000001</v>
      </c>
      <c r="H1118" s="2">
        <f t="shared" si="23"/>
        <v>6.9999999999708962E-2</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84981.52999999997</v>
      </c>
      <c r="D1124" s="1">
        <f>BILANCA!E146</f>
        <v>92683.489999999991</v>
      </c>
      <c r="E1124" s="1">
        <v>0</v>
      </c>
      <c r="F1124" s="1">
        <v>0</v>
      </c>
      <c r="G1124" s="2">
        <f t="shared" si="22"/>
        <v>38119.139909999991</v>
      </c>
      <c r="H1124" s="2">
        <f t="shared" si="23"/>
        <v>0.96000000002095476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3453.79</v>
      </c>
      <c r="D1137" s="1">
        <f>BILANCA!E159</f>
        <v>4037.5</v>
      </c>
      <c r="E1137" s="1">
        <v>0</v>
      </c>
      <c r="F1137" s="1">
        <v>0</v>
      </c>
      <c r="G1137" s="2">
        <f t="shared" si="22"/>
        <v>1775.4336599999999</v>
      </c>
      <c r="H1137" s="2">
        <f t="shared" si="23"/>
        <v>0.71000000000003638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306660.43</v>
      </c>
      <c r="D1138" s="1">
        <f>BILANCA!E160</f>
        <v>330373.19</v>
      </c>
      <c r="E1138" s="1">
        <v>0</v>
      </c>
      <c r="F1138" s="1">
        <v>0</v>
      </c>
      <c r="G1138" s="2">
        <f t="shared" si="22"/>
        <v>149948.05554999999</v>
      </c>
      <c r="H1138" s="2">
        <f t="shared" si="23"/>
        <v>0.61999999999534339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225132.69</v>
      </c>
      <c r="D1141" s="1">
        <f>BILANCA!E163</f>
        <v>241727.2</v>
      </c>
      <c r="E1141" s="1">
        <v>0</v>
      </c>
      <c r="F1141" s="1">
        <v>0</v>
      </c>
      <c r="G1141" s="2">
        <f t="shared" si="22"/>
        <v>111956.76022000001</v>
      </c>
      <c r="H1141" s="2">
        <f t="shared" si="23"/>
        <v>0.51000000000931323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137945.31</v>
      </c>
      <c r="D1148" s="1">
        <f>BILANCA!E170</f>
        <v>164313.41</v>
      </c>
      <c r="E1148" s="1">
        <v>0</v>
      </c>
      <c r="F1148" s="1">
        <v>0</v>
      </c>
      <c r="G1148" s="2">
        <f t="shared" si="22"/>
        <v>76984.401450000005</v>
      </c>
      <c r="H1148" s="2">
        <f t="shared" si="23"/>
        <v>0.72000000000116415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137945.31</v>
      </c>
      <c r="D1151" s="1">
        <f>BILANCA!E173</f>
        <v>164313.41</v>
      </c>
      <c r="E1151" s="1">
        <v>0</v>
      </c>
      <c r="F1151" s="1">
        <v>0</v>
      </c>
      <c r="G1151" s="2">
        <f t="shared" si="22"/>
        <v>78384.117840000006</v>
      </c>
      <c r="H1151" s="2">
        <f t="shared" si="23"/>
        <v>0.72000000000116415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2535606.2600000002</v>
      </c>
      <c r="D1152" s="1">
        <f>BILANCA!E175</f>
        <v>2540483.6799999997</v>
      </c>
      <c r="E1152" s="1">
        <v>0</v>
      </c>
      <c r="F1152" s="1">
        <v>0</v>
      </c>
      <c r="G1152" s="2">
        <f t="shared" si="22"/>
        <v>1287200.94178</v>
      </c>
      <c r="H1152" s="2">
        <f t="shared" si="23"/>
        <v>0.58000000054016709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548129.29</v>
      </c>
      <c r="D1153" s="1">
        <f>BILANCA!E176</f>
        <v>497033.1</v>
      </c>
      <c r="E1153" s="1">
        <v>0</v>
      </c>
      <c r="F1153" s="1">
        <v>0</v>
      </c>
      <c r="G1153" s="2">
        <f t="shared" si="22"/>
        <v>262173.23330000002</v>
      </c>
      <c r="H1153" s="2">
        <f t="shared" si="23"/>
        <v>0.39000000001396984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259064.69999999998</v>
      </c>
      <c r="D1154" s="1">
        <f>BILANCA!E177</f>
        <v>278915.64</v>
      </c>
      <c r="E1154" s="1">
        <v>0</v>
      </c>
      <c r="F1154" s="1">
        <v>0</v>
      </c>
      <c r="G1154" s="2">
        <f t="shared" si="22"/>
        <v>139689.21257999999</v>
      </c>
      <c r="H1154" s="2">
        <f t="shared" si="23"/>
        <v>0.66000000000349246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149578.35999999999</v>
      </c>
      <c r="D1155" s="1">
        <f>BILANCA!E178</f>
        <v>173238.46</v>
      </c>
      <c r="E1155" s="1">
        <v>0</v>
      </c>
      <c r="F1155" s="1">
        <v>0</v>
      </c>
      <c r="G1155" s="2">
        <f t="shared" si="22"/>
        <v>85321.508159999983</v>
      </c>
      <c r="H1155" s="2">
        <f t="shared" si="23"/>
        <v>0.81999999997788109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57939.09</v>
      </c>
      <c r="D1156" s="1">
        <f>BILANCA!E179</f>
        <v>53945.21</v>
      </c>
      <c r="E1156" s="1">
        <v>0</v>
      </c>
      <c r="F1156" s="1">
        <v>0</v>
      </c>
      <c r="G1156" s="2">
        <f t="shared" si="22"/>
        <v>28688.505229999995</v>
      </c>
      <c r="H1156" s="2">
        <f t="shared" si="23"/>
        <v>0.29999999999563443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888.25</v>
      </c>
      <c r="D1157" s="1">
        <f>BILANCA!E180</f>
        <v>487.07</v>
      </c>
      <c r="E1157" s="1">
        <v>0</v>
      </c>
      <c r="F1157" s="1">
        <v>0</v>
      </c>
      <c r="G1157" s="2">
        <f t="shared" si="22"/>
        <v>324.05585999999994</v>
      </c>
      <c r="H1157" s="2">
        <f t="shared" si="23"/>
        <v>0.31999999999999318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656.86</v>
      </c>
      <c r="D1158" s="1">
        <f>BILANCA!E181</f>
        <v>0</v>
      </c>
      <c r="E1158" s="1">
        <v>0</v>
      </c>
      <c r="F1158" s="1">
        <v>0</v>
      </c>
      <c r="G1158" s="2">
        <f t="shared" si="22"/>
        <v>114.95049999999999</v>
      </c>
      <c r="H1158" s="2">
        <f t="shared" si="23"/>
        <v>0.13999999999998636</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231.39</v>
      </c>
      <c r="D1159" s="1">
        <f>BILANCA!E182</f>
        <v>65.790000000000006</v>
      </c>
      <c r="E1159" s="1">
        <v>0</v>
      </c>
      <c r="F1159" s="1">
        <v>0</v>
      </c>
      <c r="G1159" s="2">
        <f t="shared" si="22"/>
        <v>63.882719999999992</v>
      </c>
      <c r="H1159" s="2">
        <f t="shared" si="23"/>
        <v>0.5999999999999801</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421.28</v>
      </c>
      <c r="E1160" s="1">
        <v>0</v>
      </c>
      <c r="F1160" s="1">
        <v>0</v>
      </c>
      <c r="G1160" s="2">
        <f t="shared" si="22"/>
        <v>149.13311999999999</v>
      </c>
      <c r="H1160" s="2">
        <f t="shared" si="23"/>
        <v>0.27999999999997272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762</v>
      </c>
      <c r="E1163" s="1">
        <v>0</v>
      </c>
      <c r="F1163" s="1">
        <v>0</v>
      </c>
      <c r="G1163" s="2">
        <f t="shared" si="22"/>
        <v>274.32</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50659</v>
      </c>
      <c r="D1165" s="1">
        <f>BILANCA!E188</f>
        <v>50482.9</v>
      </c>
      <c r="E1165" s="1">
        <v>0</v>
      </c>
      <c r="F1165" s="1">
        <v>0</v>
      </c>
      <c r="G1165" s="2">
        <f t="shared" si="22"/>
        <v>27595.713600000003</v>
      </c>
      <c r="H1165" s="2">
        <f t="shared" si="23"/>
        <v>9.9999999998544808E-2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506.75</v>
      </c>
      <c r="E1166" s="1">
        <v>0</v>
      </c>
      <c r="F1166" s="1">
        <v>0</v>
      </c>
      <c r="G1166" s="2">
        <f t="shared" si="22"/>
        <v>185.47049999999999</v>
      </c>
      <c r="H1166" s="2">
        <f t="shared" si="23"/>
        <v>0.25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289064.59000000003</v>
      </c>
      <c r="D1183" s="1">
        <f>BILANCA!E206</f>
        <v>217610.71</v>
      </c>
      <c r="E1183" s="1">
        <v>0</v>
      </c>
      <c r="F1183" s="1">
        <v>0</v>
      </c>
      <c r="G1183" s="2">
        <f t="shared" si="22"/>
        <v>144857.20199999999</v>
      </c>
      <c r="H1183" s="2">
        <f t="shared" si="23"/>
        <v>0.6999999999825377</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289064.59000000003</v>
      </c>
      <c r="D1184" s="1">
        <f>BILANCA!E207</f>
        <v>217610.71</v>
      </c>
      <c r="E1184" s="1">
        <v>0</v>
      </c>
      <c r="F1184" s="1">
        <v>0</v>
      </c>
      <c r="G1184" s="2">
        <f t="shared" si="22"/>
        <v>145581.48801</v>
      </c>
      <c r="H1184" s="2">
        <f t="shared" si="23"/>
        <v>0.6999999999825377</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289064.59000000003</v>
      </c>
      <c r="D1190" s="1">
        <f>BILANCA!E213</f>
        <v>217610.71</v>
      </c>
      <c r="E1190" s="1">
        <v>0</v>
      </c>
      <c r="F1190" s="1">
        <v>0</v>
      </c>
      <c r="G1190" s="2">
        <f t="shared" si="22"/>
        <v>149927.20407000001</v>
      </c>
      <c r="H1190" s="2">
        <f t="shared" si="23"/>
        <v>0.6999999999825377</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1987476.9700000002</v>
      </c>
      <c r="D1214" s="1">
        <f>BILANCA!E237</f>
        <v>2043450.5799999998</v>
      </c>
      <c r="E1214" s="1">
        <v>0</v>
      </c>
      <c r="F1214" s="1">
        <v>0</v>
      </c>
      <c r="G1214" s="2">
        <f t="shared" si="22"/>
        <v>1403181.34803</v>
      </c>
      <c r="H1214" s="2">
        <f t="shared" si="23"/>
        <v>0.44999999995343387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1805550.84</v>
      </c>
      <c r="D1215" s="1">
        <f>BILANCA!E238</f>
        <v>1777545.89</v>
      </c>
      <c r="E1215" s="1">
        <v>0</v>
      </c>
      <c r="F1215" s="1">
        <v>0</v>
      </c>
      <c r="G1215" s="2">
        <f t="shared" si="22"/>
        <v>1243669.0878400002</v>
      </c>
      <c r="H1215" s="2">
        <f t="shared" si="23"/>
        <v>0.27000000001862645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2099987.37</v>
      </c>
      <c r="D1216" s="1">
        <f>BILANCA!E239</f>
        <v>2000528.45</v>
      </c>
      <c r="E1216" s="1">
        <v>0</v>
      </c>
      <c r="F1216" s="1">
        <v>0</v>
      </c>
      <c r="G1216" s="2">
        <f t="shared" si="22"/>
        <v>1421543.3149100002</v>
      </c>
      <c r="H1216" s="2">
        <f t="shared" si="23"/>
        <v>0.82000000006519258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1910598.33</v>
      </c>
      <c r="D1217" s="1">
        <f>BILANCA!E240</f>
        <v>1754003.26</v>
      </c>
      <c r="E1217" s="1">
        <v>0</v>
      </c>
      <c r="F1217" s="1">
        <v>0</v>
      </c>
      <c r="G1217" s="2">
        <f t="shared" si="22"/>
        <v>1267953.5349000001</v>
      </c>
      <c r="H1217" s="2">
        <f t="shared" si="23"/>
        <v>0.59000000008381903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189389.04</v>
      </c>
      <c r="D1218" s="1">
        <f>BILANCA!E241</f>
        <v>246525.19</v>
      </c>
      <c r="E1218" s="1">
        <v>0</v>
      </c>
      <c r="F1218" s="1">
        <v>0</v>
      </c>
      <c r="G1218" s="2">
        <f t="shared" si="22"/>
        <v>160373.26369999998</v>
      </c>
      <c r="H1218" s="2">
        <f t="shared" si="23"/>
        <v>0.23000000001047738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294436.53000000003</v>
      </c>
      <c r="D1219" s="1">
        <f>BILANCA!E242</f>
        <v>222982.56</v>
      </c>
      <c r="E1219" s="1">
        <v>0</v>
      </c>
      <c r="F1219" s="1">
        <v>0</v>
      </c>
      <c r="G1219" s="2">
        <f t="shared" si="22"/>
        <v>174734.78940000001</v>
      </c>
      <c r="H1219" s="2">
        <f t="shared" si="23"/>
        <v>0.90999999997438863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294436.53000000003</v>
      </c>
      <c r="D1220" s="1">
        <f>BILANCA!E243</f>
        <v>222982.56</v>
      </c>
      <c r="E1220" s="1">
        <v>0</v>
      </c>
      <c r="F1220" s="1">
        <v>0</v>
      </c>
      <c r="G1220" s="2">
        <f t="shared" si="22"/>
        <v>175475.19104999999</v>
      </c>
      <c r="H1220" s="2">
        <f t="shared" si="23"/>
        <v>0.90999999997438863</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80697.3</v>
      </c>
      <c r="D1222" s="1">
        <f>BILANCA!E245</f>
        <v>161983.47</v>
      </c>
      <c r="E1222" s="1">
        <v>0</v>
      </c>
      <c r="F1222" s="1">
        <v>0</v>
      </c>
      <c r="G1222" s="2">
        <f t="shared" si="22"/>
        <v>96714.753360000002</v>
      </c>
      <c r="H1222" s="2">
        <f t="shared" si="23"/>
        <v>0.77000000000407454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154924.22</v>
      </c>
      <c r="D1223" s="1">
        <f>BILANCA!E246</f>
        <v>233437.44</v>
      </c>
      <c r="E1223" s="1">
        <v>0</v>
      </c>
      <c r="F1223" s="1">
        <v>0</v>
      </c>
      <c r="G1223" s="2">
        <f t="shared" si="22"/>
        <v>149231.78399999999</v>
      </c>
      <c r="H1223" s="2">
        <f t="shared" si="23"/>
        <v>0.66000000000349246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154924.22</v>
      </c>
      <c r="D1224" s="1">
        <f>BILANCA!E247</f>
        <v>229155.27</v>
      </c>
      <c r="E1224" s="1">
        <v>0</v>
      </c>
      <c r="F1224" s="1">
        <v>0</v>
      </c>
      <c r="G1224" s="2">
        <f t="shared" si="22"/>
        <v>147789.57715999999</v>
      </c>
      <c r="H1224" s="2">
        <f t="shared" si="23"/>
        <v>0.48999999999068677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4282.17</v>
      </c>
      <c r="E1225" s="1">
        <v>0</v>
      </c>
      <c r="F1225" s="1">
        <v>0</v>
      </c>
      <c r="G1225" s="2">
        <f t="shared" si="22"/>
        <v>2072.5702799999999</v>
      </c>
      <c r="H1225" s="2">
        <f t="shared" si="23"/>
        <v>0.17000000000007276</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74226.92</v>
      </c>
      <c r="D1227" s="1">
        <f>BILANCA!E250</f>
        <v>71453.97</v>
      </c>
      <c r="E1227" s="1">
        <v>0</v>
      </c>
      <c r="F1227" s="1">
        <v>0</v>
      </c>
      <c r="G1227" s="2">
        <f t="shared" si="22"/>
        <v>52980.905839999999</v>
      </c>
      <c r="H1227" s="2">
        <f t="shared" si="23"/>
        <v>0.11000000000058208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22294.66</v>
      </c>
      <c r="D1229" s="1">
        <f>BILANCA!E252</f>
        <v>0</v>
      </c>
      <c r="E1229" s="1">
        <v>0</v>
      </c>
      <c r="F1229" s="1">
        <v>0</v>
      </c>
      <c r="G1229" s="2">
        <f t="shared" si="22"/>
        <v>5484.4863599999999</v>
      </c>
      <c r="H1229" s="2">
        <f t="shared" si="23"/>
        <v>0.34000000000014552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51932.26</v>
      </c>
      <c r="D1230" s="1">
        <f>BILANCA!E253</f>
        <v>71453.97</v>
      </c>
      <c r="E1230" s="1">
        <v>0</v>
      </c>
      <c r="F1230" s="1">
        <v>0</v>
      </c>
      <c r="G1230" s="2">
        <f t="shared" si="22"/>
        <v>48125.529399999999</v>
      </c>
      <c r="H1230" s="2">
        <f t="shared" si="23"/>
        <v>0.29000000000087311</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101228.83</v>
      </c>
      <c r="D1232" s="1">
        <f>BILANCA!E255</f>
        <v>103921.22</v>
      </c>
      <c r="E1232" s="1">
        <v>0</v>
      </c>
      <c r="F1232" s="1">
        <v>0</v>
      </c>
      <c r="G1232" s="2">
        <f t="shared" si="22"/>
        <v>76958.746230000004</v>
      </c>
      <c r="H1232" s="2">
        <f t="shared" si="23"/>
        <v>0.38999999999941792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20242.62</v>
      </c>
      <c r="D1236" s="1">
        <f>BILANCA!E259</f>
        <v>20242.62</v>
      </c>
      <c r="E1236" s="1">
        <v>0</v>
      </c>
      <c r="F1236" s="1">
        <v>0</v>
      </c>
      <c r="G1236" s="2">
        <f t="shared" si="22"/>
        <v>15364.148579999999</v>
      </c>
      <c r="H1236" s="2">
        <f t="shared" si="23"/>
        <v>0.76000000000203727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20242.62</v>
      </c>
      <c r="D1237" s="1">
        <f>BILANCA!E260</f>
        <v>20242.62</v>
      </c>
      <c r="E1237" s="1">
        <v>0</v>
      </c>
      <c r="F1237" s="1">
        <v>0</v>
      </c>
      <c r="G1237" s="2">
        <f t="shared" si="22"/>
        <v>15424.87644</v>
      </c>
      <c r="H1237" s="2">
        <f t="shared" si="23"/>
        <v>0.76000000000203727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304025.76</v>
      </c>
      <c r="D1240" s="1">
        <f>BILANCA!E264</f>
        <v>316042.31</v>
      </c>
      <c r="E1240" s="1">
        <v>0</v>
      </c>
      <c r="F1240" s="1">
        <v>0</v>
      </c>
      <c r="G1240" s="2">
        <f t="shared" si="22"/>
        <v>240580.36765999999</v>
      </c>
      <c r="H1240" s="2">
        <f t="shared" si="23"/>
        <v>0.54999999998835847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6088.46</v>
      </c>
      <c r="D1241" s="1">
        <f>BILANCA!E265</f>
        <v>18368.38</v>
      </c>
      <c r="E1241" s="1">
        <v>0</v>
      </c>
      <c r="F1241" s="1">
        <v>0</v>
      </c>
      <c r="G1241" s="2">
        <f t="shared" si="22"/>
        <v>11048.90676</v>
      </c>
      <c r="H1241" s="2">
        <f t="shared" si="23"/>
        <v>0.84000000000105501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47584.95</v>
      </c>
      <c r="D1244" s="1">
        <f>BILANCA!E268</f>
        <v>41932.28</v>
      </c>
      <c r="E1244" s="1">
        <v>0</v>
      </c>
      <c r="F1244" s="1">
        <v>0</v>
      </c>
      <c r="G1244" s="2">
        <f t="shared" si="24"/>
        <v>34308.322110000001</v>
      </c>
      <c r="H1244" s="2">
        <f t="shared" si="23"/>
        <v>0.33000000000174623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2968.35</v>
      </c>
      <c r="E1245" s="1">
        <v>0</v>
      </c>
      <c r="F1245" s="1">
        <v>0</v>
      </c>
      <c r="G1245" s="2">
        <f t="shared" si="24"/>
        <v>1555.4154000000001</v>
      </c>
      <c r="H1245" s="2">
        <f t="shared" si="23"/>
        <v>0.34999999999990905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7739.94</v>
      </c>
      <c r="D1263" s="1">
        <f>BILANCA!E287</f>
        <v>21933.279999999999</v>
      </c>
      <c r="E1263" s="1">
        <v>0</v>
      </c>
      <c r="F1263" s="1">
        <v>0</v>
      </c>
      <c r="G1263" s="2">
        <f t="shared" si="24"/>
        <v>14449.82</v>
      </c>
      <c r="H1263" s="2">
        <f t="shared" si="23"/>
        <v>0.33999999999923602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251324.76</v>
      </c>
      <c r="D1264" s="1">
        <f>BILANCA!E288</f>
        <v>256982.36</v>
      </c>
      <c r="E1264" s="1">
        <v>0</v>
      </c>
      <c r="F1264" s="1">
        <v>0</v>
      </c>
      <c r="G1264" s="2">
        <f t="shared" si="24"/>
        <v>215046.34388</v>
      </c>
      <c r="H1264" s="2">
        <f t="shared" si="23"/>
        <v>0.59999999997671694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506.75</v>
      </c>
      <c r="E1265" s="1">
        <v>0</v>
      </c>
      <c r="F1265" s="1">
        <v>0</v>
      </c>
      <c r="G1265" s="2">
        <f t="shared" si="24"/>
        <v>285.80699999999996</v>
      </c>
      <c r="H1265" s="2">
        <f t="shared" si="23"/>
        <v>0.25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289064.59000000003</v>
      </c>
      <c r="D1270" s="1">
        <f>BILANCA!E294</f>
        <v>217610.71</v>
      </c>
      <c r="E1270" s="1">
        <v>0</v>
      </c>
      <c r="F1270" s="1">
        <v>0</v>
      </c>
      <c r="G1270" s="2">
        <f t="shared" si="24"/>
        <v>207870.08486999999</v>
      </c>
      <c r="H1270" s="2">
        <f t="shared" si="23"/>
        <v>0.6999999999825377</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4596.3500000000004</v>
      </c>
      <c r="E1271" s="1">
        <v>0</v>
      </c>
      <c r="F1271" s="1">
        <v>0</v>
      </c>
      <c r="G1271" s="2">
        <f t="shared" si="24"/>
        <v>2647.4976000000001</v>
      </c>
      <c r="H1271" s="2">
        <f t="shared" si="23"/>
        <v>0.3500000000003638</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74.3</v>
      </c>
      <c r="E1274" s="1">
        <v>0</v>
      </c>
      <c r="F1274" s="1">
        <v>0</v>
      </c>
      <c r="G1274" s="2">
        <f t="shared" si="24"/>
        <v>43.242599999999996</v>
      </c>
      <c r="H1274" s="2">
        <f t="shared" si="23"/>
        <v>0.29999999999999716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317.86</v>
      </c>
      <c r="E1275" s="1">
        <v>0</v>
      </c>
      <c r="F1275" s="1">
        <v>0</v>
      </c>
      <c r="G1275" s="2">
        <f t="shared" si="24"/>
        <v>185.63023999999999</v>
      </c>
      <c r="H1275" s="2">
        <f t="shared" si="23"/>
        <v>0.13999999999998636</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41226.07</v>
      </c>
      <c r="E1278" s="1">
        <v>0</v>
      </c>
      <c r="F1278" s="1">
        <v>0</v>
      </c>
      <c r="G1278" s="2">
        <f t="shared" si="24"/>
        <v>24323.381299999997</v>
      </c>
      <c r="H1278" s="2">
        <f t="shared" si="23"/>
        <v>6.9999999999708962E-2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2408305.08</v>
      </c>
      <c r="D1408" s="1">
        <f>'RAS-funkcijski'!E114</f>
        <v>2678953.6</v>
      </c>
      <c r="E1408" s="1">
        <v>0</v>
      </c>
      <c r="F1408" s="1">
        <v>0</v>
      </c>
      <c r="G1408" s="2">
        <f t="shared" si="24"/>
        <v>854283.35080000001</v>
      </c>
      <c r="H1408" s="2">
        <f t="shared" si="27"/>
        <v>0.47999999998137355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2408305.08</v>
      </c>
      <c r="D1412" s="1">
        <f>'RAS-funkcijski'!E118</f>
        <v>2678953.6</v>
      </c>
      <c r="E1412" s="1">
        <v>0</v>
      </c>
      <c r="F1412" s="1">
        <v>0</v>
      </c>
      <c r="G1412" s="2">
        <f t="shared" si="24"/>
        <v>885348.19992000004</v>
      </c>
      <c r="H1412" s="2">
        <f t="shared" si="27"/>
        <v>0.47999999998137355</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2408305.08</v>
      </c>
      <c r="D1414" s="1">
        <f>'RAS-funkcijski'!E120</f>
        <v>2678953.6</v>
      </c>
      <c r="E1414" s="1">
        <v>0</v>
      </c>
      <c r="F1414" s="1">
        <v>0</v>
      </c>
      <c r="G1414" s="2">
        <f t="shared" si="24"/>
        <v>900880.62448</v>
      </c>
      <c r="H1414" s="2">
        <f t="shared" si="27"/>
        <v>0.47999999998137355</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2408305.08</v>
      </c>
      <c r="D1435" s="13">
        <f>'RAS-funkcijski'!E141</f>
        <v>2678953.6</v>
      </c>
      <c r="E1435" s="13">
        <v>0</v>
      </c>
      <c r="F1435" s="13">
        <v>0</v>
      </c>
      <c r="G1435" s="14">
        <f t="shared" si="24"/>
        <v>1063971.0823600001</v>
      </c>
      <c r="H1435" s="14">
        <f t="shared" si="27"/>
        <v>0.47999999998137355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13429.58</v>
      </c>
      <c r="D1436" s="6">
        <f>'P-VRIO'!E5</f>
        <v>13429.58</v>
      </c>
      <c r="E1436" s="6">
        <v>0</v>
      </c>
      <c r="F1436" s="6">
        <v>0</v>
      </c>
      <c r="G1436" s="7">
        <f t="shared" si="24"/>
        <v>40.288739999999997</v>
      </c>
      <c r="H1436" s="7">
        <f t="shared" si="27"/>
        <v>0.84000000000014552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13227.93</v>
      </c>
      <c r="D1437" s="1">
        <f>'P-VRIO'!E6</f>
        <v>13227.93</v>
      </c>
      <c r="E1437" s="1">
        <v>0</v>
      </c>
      <c r="F1437" s="1">
        <v>0</v>
      </c>
      <c r="G1437" s="2">
        <f t="shared" si="24"/>
        <v>79.367580000000004</v>
      </c>
      <c r="H1437" s="2">
        <f t="shared" si="27"/>
        <v>0.13999999999941792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13227.93</v>
      </c>
      <c r="D1445" s="1">
        <f>'P-VRIO'!E14</f>
        <v>13227.93</v>
      </c>
      <c r="E1445" s="1">
        <v>0</v>
      </c>
      <c r="F1445" s="1">
        <v>0</v>
      </c>
      <c r="G1445" s="2">
        <f t="shared" si="24"/>
        <v>396.83789999999999</v>
      </c>
      <c r="H1445" s="2">
        <f t="shared" si="27"/>
        <v>0.13999999999941792</v>
      </c>
      <c r="I1445" s="10">
        <v>0</v>
      </c>
      <c r="J1445" s="2">
        <f>IF(AND(Skriveni!C1445&lt;&gt;0,Skriveni!D1445&lt;&gt;0),1,0)</f>
        <v>1</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13227.93</v>
      </c>
      <c r="D1450" s="1">
        <f>'P-VRIO'!E19</f>
        <v>13227.93</v>
      </c>
      <c r="E1450" s="1">
        <v>0</v>
      </c>
      <c r="F1450" s="1">
        <v>0</v>
      </c>
      <c r="G1450" s="2">
        <f t="shared" si="24"/>
        <v>595.25684999999999</v>
      </c>
      <c r="H1450" s="2">
        <f t="shared" si="27"/>
        <v>0.13999999999941792</v>
      </c>
      <c r="I1450" s="10">
        <f t="shared" si="29"/>
        <v>83.335958999653514</v>
      </c>
      <c r="J1450" s="2">
        <f>IF(AND(Skriveni!C1450&lt;&gt;0,Skriveni!D1450&lt;&gt;0),1,0)</f>
        <v>1</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201.65</v>
      </c>
      <c r="D1453" s="1">
        <f>'P-VRIO'!E22</f>
        <v>201.65</v>
      </c>
      <c r="E1453" s="1">
        <v>0</v>
      </c>
      <c r="F1453" s="1">
        <v>0</v>
      </c>
      <c r="G1453" s="2">
        <f t="shared" si="24"/>
        <v>10.889099999999999</v>
      </c>
      <c r="H1453" s="2">
        <f t="shared" si="27"/>
        <v>0.69999999999998863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201.65</v>
      </c>
      <c r="D1454" s="1">
        <f>'P-VRIO'!E23</f>
        <v>201.65</v>
      </c>
      <c r="E1454" s="1">
        <v>0</v>
      </c>
      <c r="F1454" s="1">
        <v>0</v>
      </c>
      <c r="G1454" s="2">
        <f t="shared" si="24"/>
        <v>11.49405</v>
      </c>
      <c r="H1454" s="2">
        <f t="shared" si="27"/>
        <v>0.69999999999998863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201.65</v>
      </c>
      <c r="D1456" s="1">
        <f>'P-VRIO'!E25</f>
        <v>201.65</v>
      </c>
      <c r="E1456" s="1">
        <v>0</v>
      </c>
      <c r="F1456" s="1">
        <v>0</v>
      </c>
      <c r="G1456" s="2">
        <f t="shared" si="24"/>
        <v>12.703950000000001</v>
      </c>
      <c r="H1456" s="2">
        <f t="shared" si="27"/>
        <v>0.69999999999998863</v>
      </c>
      <c r="I1456" s="10">
        <f t="shared" si="30"/>
        <v>8.8927649999998568</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548132.61</v>
      </c>
      <c r="D1480" s="6"/>
      <c r="E1480" s="6">
        <v>0</v>
      </c>
      <c r="F1480" s="6">
        <v>0</v>
      </c>
      <c r="G1480" s="7">
        <f t="shared" ref="G1480:G1580" si="34">B1480/1000*C1480</f>
        <v>548.13261</v>
      </c>
      <c r="H1480" s="7">
        <f t="shared" ref="H1480:H1580" si="35">ABS(C1480-ROUND(C1480,0))</f>
        <v>0.39000000001396984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2793064.0900000003</v>
      </c>
      <c r="D1481" s="1">
        <v>0</v>
      </c>
      <c r="E1481" s="1">
        <v>0</v>
      </c>
      <c r="F1481" s="1">
        <v>0</v>
      </c>
      <c r="G1481" s="2">
        <f t="shared" si="34"/>
        <v>5586.1281800000006</v>
      </c>
      <c r="H1481" s="2">
        <f t="shared" si="35"/>
        <v>9.0000000316649675E-2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2738890.7700000005</v>
      </c>
      <c r="D1483" s="1">
        <v>0</v>
      </c>
      <c r="E1483" s="1">
        <v>0</v>
      </c>
      <c r="F1483" s="1">
        <v>0</v>
      </c>
      <c r="G1483" s="2">
        <f t="shared" si="34"/>
        <v>10955.563080000002</v>
      </c>
      <c r="H1483" s="2">
        <f t="shared" si="35"/>
        <v>0.22999999951571226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2018535.07</v>
      </c>
      <c r="D1484" s="1">
        <v>0</v>
      </c>
      <c r="E1484" s="1">
        <v>0</v>
      </c>
      <c r="F1484" s="1">
        <v>0</v>
      </c>
      <c r="G1484" s="2">
        <f t="shared" si="34"/>
        <v>10092.675350000001</v>
      </c>
      <c r="H1484" s="2">
        <f t="shared" si="35"/>
        <v>7.000000006519258E-2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627741.86</v>
      </c>
      <c r="D1485" s="1">
        <v>0</v>
      </c>
      <c r="E1485" s="1">
        <v>0</v>
      </c>
      <c r="F1485" s="1">
        <v>0</v>
      </c>
      <c r="G1485" s="2">
        <f t="shared" si="34"/>
        <v>3766.4511600000001</v>
      </c>
      <c r="H1485" s="2">
        <f t="shared" si="35"/>
        <v>0.14000000001396984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13274.87</v>
      </c>
      <c r="D1486" s="1">
        <v>0</v>
      </c>
      <c r="E1486" s="1">
        <v>0</v>
      </c>
      <c r="F1486" s="1">
        <v>0</v>
      </c>
      <c r="G1486" s="2">
        <f t="shared" si="34"/>
        <v>92.924090000000007</v>
      </c>
      <c r="H1486" s="2">
        <f t="shared" si="35"/>
        <v>0.12999999999919964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2812.93</v>
      </c>
      <c r="D1489" s="1">
        <v>0</v>
      </c>
      <c r="E1489" s="1">
        <v>0</v>
      </c>
      <c r="F1489" s="1">
        <v>0</v>
      </c>
      <c r="G1489" s="2">
        <f t="shared" si="34"/>
        <v>28.129300000000001</v>
      </c>
      <c r="H1489" s="2">
        <f t="shared" si="35"/>
        <v>7.0000000000163709E-2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76526.039999999994</v>
      </c>
      <c r="D1491" s="1">
        <v>0</v>
      </c>
      <c r="E1491" s="1">
        <v>0</v>
      </c>
      <c r="F1491" s="1">
        <v>0</v>
      </c>
      <c r="G1491" s="2">
        <f t="shared" si="34"/>
        <v>918.31247999999994</v>
      </c>
      <c r="H1491" s="2">
        <f t="shared" si="35"/>
        <v>3.9999999993597157E-2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54173.32</v>
      </c>
      <c r="D1492" s="1">
        <v>0</v>
      </c>
      <c r="E1492" s="1">
        <v>0</v>
      </c>
      <c r="F1492" s="1">
        <v>0</v>
      </c>
      <c r="G1492" s="2">
        <f t="shared" si="34"/>
        <v>704.25315999999998</v>
      </c>
      <c r="H1492" s="2">
        <f t="shared" si="35"/>
        <v>0.31999999999970896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2844163.5999999996</v>
      </c>
      <c r="D1499" s="1">
        <v>0</v>
      </c>
      <c r="E1499" s="1">
        <v>0</v>
      </c>
      <c r="F1499" s="1">
        <v>0</v>
      </c>
      <c r="G1499" s="2">
        <f t="shared" si="34"/>
        <v>56883.271999999997</v>
      </c>
      <c r="H1499" s="2">
        <f t="shared" si="35"/>
        <v>0.40000000037252903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2719043.15</v>
      </c>
      <c r="D1501" s="1">
        <v>0</v>
      </c>
      <c r="E1501" s="1">
        <v>0</v>
      </c>
      <c r="F1501" s="1">
        <v>0</v>
      </c>
      <c r="G1501" s="2">
        <f t="shared" si="34"/>
        <v>59818.949299999993</v>
      </c>
      <c r="H1501" s="2">
        <f t="shared" si="35"/>
        <v>0.14999999990686774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1994874.93</v>
      </c>
      <c r="D1502" s="1">
        <v>0</v>
      </c>
      <c r="E1502" s="1">
        <v>0</v>
      </c>
      <c r="F1502" s="1">
        <v>0</v>
      </c>
      <c r="G1502" s="2">
        <f t="shared" si="34"/>
        <v>45882.123390000001</v>
      </c>
      <c r="H1502" s="2">
        <f t="shared" si="35"/>
        <v>7.000000006519258E-2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631739.07999999996</v>
      </c>
      <c r="D1503" s="1">
        <v>0</v>
      </c>
      <c r="E1503" s="1">
        <v>0</v>
      </c>
      <c r="F1503" s="1">
        <v>0</v>
      </c>
      <c r="G1503" s="2">
        <f t="shared" si="34"/>
        <v>15161.73792</v>
      </c>
      <c r="H1503" s="2">
        <f t="shared" si="35"/>
        <v>7.9999999958090484E-2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13676.08</v>
      </c>
      <c r="D1504" s="1">
        <v>0</v>
      </c>
      <c r="E1504" s="1">
        <v>0</v>
      </c>
      <c r="F1504" s="1">
        <v>0</v>
      </c>
      <c r="G1504" s="2">
        <f t="shared" si="34"/>
        <v>341.90200000000004</v>
      </c>
      <c r="H1504" s="2">
        <f t="shared" si="35"/>
        <v>7.999999999992724E-2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2033.81</v>
      </c>
      <c r="D1507" s="1">
        <v>0</v>
      </c>
      <c r="E1507" s="1">
        <v>0</v>
      </c>
      <c r="F1507" s="1">
        <v>0</v>
      </c>
      <c r="G1507" s="2">
        <f t="shared" si="34"/>
        <v>56.946680000000001</v>
      </c>
      <c r="H1507" s="2">
        <f t="shared" si="35"/>
        <v>0.19000000000005457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76719.25</v>
      </c>
      <c r="D1509" s="1">
        <v>0</v>
      </c>
      <c r="E1509" s="1">
        <v>0</v>
      </c>
      <c r="F1509" s="1">
        <v>0</v>
      </c>
      <c r="G1509" s="2">
        <f t="shared" si="34"/>
        <v>2301.5774999999999</v>
      </c>
      <c r="H1509" s="2">
        <f t="shared" si="35"/>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53666.57</v>
      </c>
      <c r="D1510" s="1">
        <v>0</v>
      </c>
      <c r="E1510" s="1">
        <v>0</v>
      </c>
      <c r="F1510" s="1">
        <v>0</v>
      </c>
      <c r="G1510" s="2">
        <f t="shared" si="34"/>
        <v>1663.6636699999999</v>
      </c>
      <c r="H1510" s="2">
        <f t="shared" si="35"/>
        <v>0.43000000000029104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71453.88</v>
      </c>
      <c r="D1511" s="1">
        <v>0</v>
      </c>
      <c r="E1511" s="1">
        <v>0</v>
      </c>
      <c r="F1511" s="1">
        <v>0</v>
      </c>
      <c r="G1511" s="2">
        <f t="shared" si="34"/>
        <v>2286.5241600000004</v>
      </c>
      <c r="H1511" s="2">
        <f t="shared" si="35"/>
        <v>0.11999999999534339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71453.88</v>
      </c>
      <c r="D1515" s="1">
        <v>0</v>
      </c>
      <c r="E1515" s="1">
        <v>0</v>
      </c>
      <c r="F1515" s="1">
        <v>0</v>
      </c>
      <c r="G1515" s="2">
        <f t="shared" si="34"/>
        <v>2572.33968</v>
      </c>
      <c r="H1515" s="2">
        <f t="shared" si="35"/>
        <v>0.11999999999534339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497033.10000000056</v>
      </c>
      <c r="D1517" s="1">
        <v>0</v>
      </c>
      <c r="E1517" s="1">
        <v>0</v>
      </c>
      <c r="F1517" s="1">
        <v>0</v>
      </c>
      <c r="G1517" s="2">
        <f t="shared" si="34"/>
        <v>18887.257800000021</v>
      </c>
      <c r="H1517" s="2">
        <f t="shared" si="35"/>
        <v>0.10000000055879354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22440.03</v>
      </c>
      <c r="D1518" s="1">
        <v>0</v>
      </c>
      <c r="E1518" s="1">
        <v>0</v>
      </c>
      <c r="F1518" s="1">
        <v>0</v>
      </c>
      <c r="G1518" s="2">
        <f t="shared" si="34"/>
        <v>875.16116999999997</v>
      </c>
      <c r="H1518" s="2">
        <f t="shared" si="35"/>
        <v>2.9999999998835847E-2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21933.279999999999</v>
      </c>
      <c r="D1524" s="1">
        <v>0</v>
      </c>
      <c r="E1524" s="1">
        <v>0</v>
      </c>
      <c r="F1524" s="1">
        <v>0</v>
      </c>
      <c r="G1524" s="2">
        <f t="shared" si="34"/>
        <v>986.99759999999992</v>
      </c>
      <c r="H1524" s="2">
        <f t="shared" si="35"/>
        <v>0.27999999999883585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21933.279999999999</v>
      </c>
      <c r="D1525" s="1">
        <v>0</v>
      </c>
      <c r="E1525" s="1">
        <v>0</v>
      </c>
      <c r="F1525" s="1">
        <v>0</v>
      </c>
      <c r="G1525" s="2">
        <f t="shared" si="34"/>
        <v>1008.9308799999999</v>
      </c>
      <c r="H1525" s="2">
        <f t="shared" si="35"/>
        <v>0.27999999999883585</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16352.31</v>
      </c>
      <c r="D1526" s="1">
        <v>0</v>
      </c>
      <c r="E1526" s="1">
        <v>0</v>
      </c>
      <c r="F1526" s="1">
        <v>0</v>
      </c>
      <c r="G1526" s="2">
        <f t="shared" si="34"/>
        <v>768.55857000000003</v>
      </c>
      <c r="H1526" s="2">
        <f t="shared" si="35"/>
        <v>0.30999999999949068</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5342.53</v>
      </c>
      <c r="D1527" s="1">
        <v>0</v>
      </c>
      <c r="E1527" s="1">
        <v>0</v>
      </c>
      <c r="F1527" s="1">
        <v>0</v>
      </c>
      <c r="G1527" s="2">
        <f t="shared" si="34"/>
        <v>256.44144</v>
      </c>
      <c r="H1527" s="2">
        <f t="shared" si="35"/>
        <v>0.47000000000025466</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238.44</v>
      </c>
      <c r="D1528" s="1">
        <v>0</v>
      </c>
      <c r="E1528" s="1">
        <v>0</v>
      </c>
      <c r="F1528" s="1">
        <v>0</v>
      </c>
      <c r="G1528" s="2">
        <f t="shared" si="34"/>
        <v>11.68356</v>
      </c>
      <c r="H1528" s="2">
        <f t="shared" si="35"/>
        <v>0.43999999999999773</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506.75</v>
      </c>
      <c r="D1565" s="1">
        <v>0</v>
      </c>
      <c r="E1565" s="1">
        <v>0</v>
      </c>
      <c r="F1565" s="1">
        <v>0</v>
      </c>
      <c r="G1565" s="2">
        <f t="shared" si="34"/>
        <v>43.580499999999994</v>
      </c>
      <c r="H1565" s="2">
        <f t="shared" si="35"/>
        <v>0.25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506.75</v>
      </c>
      <c r="D1566" s="1">
        <v>0</v>
      </c>
      <c r="E1566" s="1">
        <v>0</v>
      </c>
      <c r="F1566" s="1">
        <v>0</v>
      </c>
      <c r="G1566" s="2">
        <f t="shared" si="34"/>
        <v>44.087249999999997</v>
      </c>
      <c r="H1566" s="2">
        <f t="shared" si="35"/>
        <v>0.25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474593.06999999995</v>
      </c>
      <c r="D1576" s="1">
        <v>0</v>
      </c>
      <c r="E1576" s="1">
        <v>0</v>
      </c>
      <c r="F1576" s="1">
        <v>0</v>
      </c>
      <c r="G1576" s="2">
        <f t="shared" si="34"/>
        <v>46035.527789999993</v>
      </c>
      <c r="H1576" s="2">
        <f t="shared" si="35"/>
        <v>6.9999999948777258E-2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256982.36</v>
      </c>
      <c r="D1578" s="1">
        <v>0</v>
      </c>
      <c r="E1578" s="1">
        <v>0</v>
      </c>
      <c r="F1578" s="1">
        <v>0</v>
      </c>
      <c r="G1578" s="2">
        <f t="shared" si="34"/>
        <v>25441.253639999999</v>
      </c>
      <c r="H1578" s="2">
        <f t="shared" si="35"/>
        <v>0.35999999998603016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217610.71</v>
      </c>
      <c r="D1580" s="13">
        <v>0</v>
      </c>
      <c r="E1580" s="13">
        <v>0</v>
      </c>
      <c r="F1580" s="13">
        <v>0</v>
      </c>
      <c r="G1580" s="14">
        <f t="shared" si="34"/>
        <v>21978.681710000001</v>
      </c>
      <c r="H1580" s="14">
        <f t="shared" si="35"/>
        <v>0.29000000000814907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16615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2279870.27</v>
      </c>
      <c r="I16" s="170">
        <f>'PR-RAS'!E6</f>
        <v>2831180.3599999994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2366469.8600000003</v>
      </c>
      <c r="I17" s="170">
        <f>'PR-RAS'!E151</f>
        <v>2623924.21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80697.289999999426</v>
      </c>
      <c r="I18" s="170">
        <f>'PR-RAS'!E645</f>
        <v>161983.4699999991</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2077093.38</v>
      </c>
      <c r="I20" s="173">
        <f>BILANCA!E7</f>
        <v>1964406.4999999995</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458512.87999999995</v>
      </c>
      <c r="I21" s="175">
        <f>BILANCA!E68</f>
        <v>576077.18000000005</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548129.29</v>
      </c>
      <c r="I22" s="175">
        <f>BILANCA!E176</f>
        <v>497033.1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1987476.9700000002</v>
      </c>
      <c r="I23" s="177">
        <f>BILANCA!E237</f>
        <v>2043450.5799999998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2408305.08</v>
      </c>
      <c r="I27" s="175">
        <f>'RAS-funkcijski'!E114</f>
        <v>2678953.6</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2408305.08</v>
      </c>
      <c r="I28" s="179">
        <f>'RAS-funkcijski'!E141</f>
        <v>2678953.6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13429.58</v>
      </c>
      <c r="I29" s="173">
        <f>'P-VRIO'!E5</f>
        <v>13429.58</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201.65</v>
      </c>
      <c r="I30" s="175">
        <f>'P-VRIO'!E22</f>
        <v>201.65</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548132.61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497033.10000000056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22440.03</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474593.06999999995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0" zoomScaleNormal="100" workbookViewId="0">
      <selection activeCell="E645" sqref="E6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2279870.27</v>
      </c>
      <c r="E6" s="51">
        <f>E7+E44+E50+E82+E106+E124+E133+E139</f>
        <v>2831180.3599999994</v>
      </c>
      <c r="F6" s="52">
        <f t="shared" ref="F6:F131" si="0">IF(D6&lt;&gt;0,IF(E6/D6&gt;=100,"&gt;&gt;100",E6/D6*100),"-")</f>
        <v>124.18164301953898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1723405.62</v>
      </c>
      <c r="E50" s="51">
        <f>E51+E54+E59+E62+E65+E68+E71+E74+E77</f>
        <v>2064416.44</v>
      </c>
      <c r="F50" s="52">
        <f t="shared" si="0"/>
        <v>119.78703191184906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20499.84</v>
      </c>
      <c r="E54" s="51">
        <f t="shared" si="11"/>
        <v>7976.27</v>
      </c>
      <c r="F54" s="52">
        <f t="shared" si="0"/>
        <v>38.908937825856206</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20499.84</v>
      </c>
      <c r="E57" s="242">
        <v>7976.27</v>
      </c>
      <c r="F57" s="52">
        <f t="shared" si="0"/>
        <v>38.908937825856206</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1653472.46</v>
      </c>
      <c r="E68" s="51">
        <f t="shared" si="15"/>
        <v>1879800.95</v>
      </c>
      <c r="F68" s="52">
        <f t="shared" si="0"/>
        <v>113.68807134531893</v>
      </c>
    </row>
    <row r="69" spans="1:6" ht="12.75" customHeight="1" x14ac:dyDescent="0.2">
      <c r="A69" s="53" t="s">
        <v>184</v>
      </c>
      <c r="B69" s="85" t="s">
        <v>185</v>
      </c>
      <c r="C69" s="50" t="s">
        <v>184</v>
      </c>
      <c r="D69" s="242">
        <v>1652410.68</v>
      </c>
      <c r="E69" s="242">
        <v>1878871.95</v>
      </c>
      <c r="F69" s="52">
        <f t="shared" si="0"/>
        <v>113.70490234304222</v>
      </c>
    </row>
    <row r="70" spans="1:6" ht="24" x14ac:dyDescent="0.2">
      <c r="A70" s="53" t="s">
        <v>186</v>
      </c>
      <c r="B70" s="85" t="s">
        <v>187</v>
      </c>
      <c r="C70" s="50" t="s">
        <v>186</v>
      </c>
      <c r="D70" s="242">
        <v>1061.78</v>
      </c>
      <c r="E70" s="242">
        <v>929</v>
      </c>
      <c r="F70" s="52">
        <f t="shared" si="0"/>
        <v>87.49458456554089</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45788.95</v>
      </c>
      <c r="E74" s="51">
        <f t="shared" si="17"/>
        <v>174008.12</v>
      </c>
      <c r="F74" s="52">
        <f t="shared" si="0"/>
        <v>380.02207956286395</v>
      </c>
    </row>
    <row r="75" spans="1:6" ht="12.75" customHeight="1" x14ac:dyDescent="0.2">
      <c r="A75" s="53" t="s">
        <v>196</v>
      </c>
      <c r="B75" s="85" t="s">
        <v>197</v>
      </c>
      <c r="C75" s="50" t="s">
        <v>196</v>
      </c>
      <c r="D75" s="242">
        <v>45788.95</v>
      </c>
      <c r="E75" s="242">
        <v>174008.12</v>
      </c>
      <c r="F75" s="52">
        <f t="shared" si="0"/>
        <v>380.02207956286395</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3644.37</v>
      </c>
      <c r="E77" s="51">
        <f t="shared" si="18"/>
        <v>2631.1</v>
      </c>
      <c r="F77" s="52">
        <f t="shared" si="0"/>
        <v>72.196291814497428</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3644.37</v>
      </c>
      <c r="E80" s="242">
        <v>2631.1</v>
      </c>
      <c r="F80" s="52">
        <f t="shared" si="0"/>
        <v>72.196291814497428</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2701.76</v>
      </c>
      <c r="E82" s="51">
        <f t="shared" si="19"/>
        <v>3533.46</v>
      </c>
      <c r="F82" s="52">
        <f t="shared" si="0"/>
        <v>130.78363733270163</v>
      </c>
    </row>
    <row r="83" spans="1:6" ht="12.75" customHeight="1" x14ac:dyDescent="0.2">
      <c r="A83" s="53">
        <v>641</v>
      </c>
      <c r="B83" s="85" t="s">
        <v>212</v>
      </c>
      <c r="C83" s="50" t="s">
        <v>213</v>
      </c>
      <c r="D83" s="51">
        <f t="shared" ref="D83:E83" si="20">SUM(D84:D90)</f>
        <v>2701.76</v>
      </c>
      <c r="E83" s="51">
        <f t="shared" si="20"/>
        <v>3533.46</v>
      </c>
      <c r="F83" s="52">
        <f t="shared" si="0"/>
        <v>130.78363733270163</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991.87</v>
      </c>
      <c r="E85" s="242">
        <v>68.959999999999994</v>
      </c>
      <c r="F85" s="52">
        <f t="shared" si="0"/>
        <v>6.9525240202849155</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3.94</v>
      </c>
      <c r="E87" s="242"/>
      <c r="F87" s="52">
        <f t="shared" si="0"/>
        <v>0</v>
      </c>
    </row>
    <row r="88" spans="1:6" ht="12.75" customHeight="1" x14ac:dyDescent="0.2">
      <c r="A88" s="53">
        <v>6416</v>
      </c>
      <c r="B88" s="85" t="s">
        <v>222</v>
      </c>
      <c r="C88" s="50" t="s">
        <v>223</v>
      </c>
      <c r="D88" s="242">
        <v>1705.95</v>
      </c>
      <c r="E88" s="242">
        <v>3464.5</v>
      </c>
      <c r="F88" s="52">
        <f t="shared" si="0"/>
        <v>203.08332600603768</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2359.37</v>
      </c>
      <c r="E106" s="51">
        <f t="shared" si="23"/>
        <v>3569.8</v>
      </c>
      <c r="F106" s="52">
        <f t="shared" si="0"/>
        <v>151.30310209928922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2359.37</v>
      </c>
      <c r="E112" s="51">
        <f t="shared" si="25"/>
        <v>3569.8</v>
      </c>
      <c r="F112" s="52">
        <f t="shared" si="0"/>
        <v>151.30310209928922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2359.37</v>
      </c>
      <c r="E117" s="242">
        <v>3569.8</v>
      </c>
      <c r="F117" s="52">
        <f t="shared" si="0"/>
        <v>151.30310209928922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240646.75000000003</v>
      </c>
      <c r="E124" s="51">
        <f t="shared" si="27"/>
        <v>318848.73</v>
      </c>
      <c r="F124" s="52">
        <f t="shared" si="0"/>
        <v>132.4965868020241</v>
      </c>
    </row>
    <row r="125" spans="1:6" ht="12.75" customHeight="1" x14ac:dyDescent="0.2">
      <c r="A125" s="53">
        <v>661</v>
      </c>
      <c r="B125" s="86" t="s">
        <v>296</v>
      </c>
      <c r="C125" s="50" t="s">
        <v>297</v>
      </c>
      <c r="D125" s="51">
        <f t="shared" ref="D125:E125" si="28">SUM(D126:D127)</f>
        <v>238759.52000000002</v>
      </c>
      <c r="E125" s="51">
        <f t="shared" si="28"/>
        <v>311278.73</v>
      </c>
      <c r="F125" s="52">
        <f t="shared" si="0"/>
        <v>130.37332710335485</v>
      </c>
    </row>
    <row r="126" spans="1:6" ht="12.75" customHeight="1" x14ac:dyDescent="0.2">
      <c r="A126" s="53">
        <v>6614</v>
      </c>
      <c r="B126" s="86" t="s">
        <v>298</v>
      </c>
      <c r="C126" s="50" t="s">
        <v>299</v>
      </c>
      <c r="D126" s="242">
        <v>9602.14</v>
      </c>
      <c r="E126" s="242">
        <v>4201.51</v>
      </c>
      <c r="F126" s="52">
        <f t="shared" si="0"/>
        <v>43.755975230521535</v>
      </c>
    </row>
    <row r="127" spans="1:6" ht="12.75" customHeight="1" x14ac:dyDescent="0.2">
      <c r="A127" s="53">
        <v>6615</v>
      </c>
      <c r="B127" s="86" t="s">
        <v>300</v>
      </c>
      <c r="C127" s="50" t="s">
        <v>301</v>
      </c>
      <c r="D127" s="242">
        <v>229157.38</v>
      </c>
      <c r="E127" s="242">
        <v>307077.21999999997</v>
      </c>
      <c r="F127" s="52">
        <f t="shared" si="0"/>
        <v>134.00276264286143</v>
      </c>
    </row>
    <row r="128" spans="1:6" ht="24" x14ac:dyDescent="0.2">
      <c r="A128" s="53">
        <v>663</v>
      </c>
      <c r="B128" s="231" t="s">
        <v>302</v>
      </c>
      <c r="C128" s="50" t="s">
        <v>303</v>
      </c>
      <c r="D128" s="51">
        <f t="shared" ref="D128:E128" si="29">SUM(D129:D132)</f>
        <v>1887.23</v>
      </c>
      <c r="E128" s="51">
        <f t="shared" si="29"/>
        <v>7570</v>
      </c>
      <c r="F128" s="52">
        <f t="shared" si="0"/>
        <v>401.11698097211257</v>
      </c>
    </row>
    <row r="129" spans="1:6" ht="12.75" customHeight="1" x14ac:dyDescent="0.2">
      <c r="A129" s="53">
        <v>6631</v>
      </c>
      <c r="B129" s="86" t="s">
        <v>304</v>
      </c>
      <c r="C129" s="50" t="s">
        <v>305</v>
      </c>
      <c r="D129" s="242">
        <v>1887.23</v>
      </c>
      <c r="E129" s="242">
        <v>7570</v>
      </c>
      <c r="F129" s="52">
        <f t="shared" si="0"/>
        <v>401.11698097211257</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309929.08</v>
      </c>
      <c r="E133" s="51">
        <f t="shared" si="30"/>
        <v>440811.92999999993</v>
      </c>
      <c r="F133" s="52">
        <f t="shared" ref="F133:F223" si="31">IF(D133&lt;&gt;0,IF(E133/D133&gt;=100,"&gt;&gt;100",E133/D133*100),"-")</f>
        <v>142.22993531294316</v>
      </c>
    </row>
    <row r="134" spans="1:6" ht="24" x14ac:dyDescent="0.2">
      <c r="A134" s="53">
        <v>671</v>
      </c>
      <c r="B134" s="232" t="s">
        <v>314</v>
      </c>
      <c r="C134" s="50" t="s">
        <v>315</v>
      </c>
      <c r="D134" s="51">
        <f t="shared" ref="D134:E134" si="32">SUM(D135:D137)</f>
        <v>309929.08</v>
      </c>
      <c r="E134" s="51">
        <f t="shared" si="32"/>
        <v>440811.92999999993</v>
      </c>
      <c r="F134" s="52">
        <f t="shared" si="31"/>
        <v>142.22993531294316</v>
      </c>
    </row>
    <row r="135" spans="1:6" ht="12.75" customHeight="1" x14ac:dyDescent="0.2">
      <c r="A135" s="53">
        <v>6711</v>
      </c>
      <c r="B135" s="85" t="s">
        <v>316</v>
      </c>
      <c r="C135" s="50" t="s">
        <v>317</v>
      </c>
      <c r="D135" s="242">
        <v>204563.56</v>
      </c>
      <c r="E135" s="242">
        <v>300128.21999999997</v>
      </c>
      <c r="F135" s="52">
        <f t="shared" si="31"/>
        <v>146.71636531941465</v>
      </c>
    </row>
    <row r="136" spans="1:6" ht="24" x14ac:dyDescent="0.2">
      <c r="A136" s="53">
        <v>6712</v>
      </c>
      <c r="B136" s="232" t="s">
        <v>318</v>
      </c>
      <c r="C136" s="50" t="s">
        <v>319</v>
      </c>
      <c r="D136" s="242">
        <v>105365.52</v>
      </c>
      <c r="E136" s="242">
        <v>74657.22</v>
      </c>
      <c r="F136" s="52">
        <f t="shared" si="31"/>
        <v>70.85545632005612</v>
      </c>
    </row>
    <row r="137" spans="1:6" ht="24" x14ac:dyDescent="0.2">
      <c r="A137" s="53" t="s">
        <v>320</v>
      </c>
      <c r="B137" s="85" t="s">
        <v>321</v>
      </c>
      <c r="C137" s="50" t="s">
        <v>320</v>
      </c>
      <c r="D137" s="242">
        <v>0</v>
      </c>
      <c r="E137" s="242">
        <v>66026.490000000005</v>
      </c>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827.69</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827.69</v>
      </c>
      <c r="E150" s="242"/>
      <c r="F150" s="52">
        <f t="shared" si="31"/>
        <v>0</v>
      </c>
    </row>
    <row r="151" spans="1:6" ht="12.75" customHeight="1" x14ac:dyDescent="0.2">
      <c r="A151" s="53">
        <v>3</v>
      </c>
      <c r="B151" s="85" t="s">
        <v>348</v>
      </c>
      <c r="C151" s="50" t="s">
        <v>56</v>
      </c>
      <c r="D151" s="51">
        <f t="shared" ref="D151:E151" si="35">D152+D163+D196+D215+D224+D252+D263</f>
        <v>2366469.8600000003</v>
      </c>
      <c r="E151" s="51">
        <f t="shared" si="35"/>
        <v>2623924.21</v>
      </c>
      <c r="F151" s="52">
        <f t="shared" si="31"/>
        <v>110.87925751143941</v>
      </c>
    </row>
    <row r="152" spans="1:6" ht="12.75" customHeight="1" x14ac:dyDescent="0.2">
      <c r="A152" s="53">
        <v>31</v>
      </c>
      <c r="B152" s="85" t="s">
        <v>349</v>
      </c>
      <c r="C152" s="50" t="s">
        <v>35</v>
      </c>
      <c r="D152" s="51">
        <f t="shared" ref="D152:E152" si="36">D153+D158+D159</f>
        <v>1762047.55</v>
      </c>
      <c r="E152" s="51">
        <f t="shared" si="36"/>
        <v>1981421.6199999999</v>
      </c>
      <c r="F152" s="52">
        <f t="shared" si="31"/>
        <v>112.44995176208496</v>
      </c>
    </row>
    <row r="153" spans="1:6" ht="12.75" customHeight="1" x14ac:dyDescent="0.2">
      <c r="A153" s="53">
        <v>311</v>
      </c>
      <c r="B153" s="85" t="s">
        <v>350</v>
      </c>
      <c r="C153" s="50" t="s">
        <v>351</v>
      </c>
      <c r="D153" s="51">
        <f t="shared" ref="D153:E153" si="37">SUM(D154:D157)</f>
        <v>1451377.7</v>
      </c>
      <c r="E153" s="51">
        <f t="shared" si="37"/>
        <v>1633871.16</v>
      </c>
      <c r="F153" s="52">
        <f t="shared" si="31"/>
        <v>112.57380900919173</v>
      </c>
    </row>
    <row r="154" spans="1:6" ht="12.75" customHeight="1" x14ac:dyDescent="0.2">
      <c r="A154" s="53">
        <v>3111</v>
      </c>
      <c r="B154" s="85" t="s">
        <v>352</v>
      </c>
      <c r="C154" s="50" t="s">
        <v>353</v>
      </c>
      <c r="D154" s="242">
        <v>1423521.82</v>
      </c>
      <c r="E154" s="242">
        <v>1572943.26</v>
      </c>
      <c r="F154" s="52">
        <f t="shared" si="31"/>
        <v>110.49660341700979</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27855.88</v>
      </c>
      <c r="E156" s="242">
        <v>60927.9</v>
      </c>
      <c r="F156" s="52">
        <f t="shared" si="31"/>
        <v>218.72545401545383</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71161.78</v>
      </c>
      <c r="E158" s="242">
        <v>77899.179999999993</v>
      </c>
      <c r="F158" s="52">
        <f t="shared" si="31"/>
        <v>109.46772270170868</v>
      </c>
    </row>
    <row r="159" spans="1:6" ht="12.75" customHeight="1" x14ac:dyDescent="0.2">
      <c r="A159" s="53">
        <v>313</v>
      </c>
      <c r="B159" s="85" t="s">
        <v>362</v>
      </c>
      <c r="C159" s="50" t="s">
        <v>363</v>
      </c>
      <c r="D159" s="51">
        <f t="shared" ref="D159:E159" si="38">SUM(D160:D162)</f>
        <v>239508.07</v>
      </c>
      <c r="E159" s="51">
        <f t="shared" si="38"/>
        <v>269651.28000000003</v>
      </c>
      <c r="F159" s="52">
        <f t="shared" si="31"/>
        <v>112.58546737068191</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239433.43</v>
      </c>
      <c r="E161" s="242">
        <v>269500.03000000003</v>
      </c>
      <c r="F161" s="52">
        <f t="shared" si="31"/>
        <v>112.55739434547634</v>
      </c>
    </row>
    <row r="162" spans="1:6" ht="12.75" customHeight="1" x14ac:dyDescent="0.2">
      <c r="A162" s="53">
        <v>3133</v>
      </c>
      <c r="B162" s="85" t="s">
        <v>367</v>
      </c>
      <c r="C162" s="50" t="s">
        <v>368</v>
      </c>
      <c r="D162" s="242">
        <v>74.64</v>
      </c>
      <c r="E162" s="242">
        <v>151.25</v>
      </c>
      <c r="F162" s="52">
        <f t="shared" si="31"/>
        <v>202.63933547695606</v>
      </c>
    </row>
    <row r="163" spans="1:6" ht="12.75" customHeight="1" x14ac:dyDescent="0.2">
      <c r="A163" s="53">
        <v>32</v>
      </c>
      <c r="B163" s="85" t="s">
        <v>369</v>
      </c>
      <c r="C163" s="50" t="s">
        <v>370</v>
      </c>
      <c r="D163" s="51">
        <f t="shared" ref="D163:E163" si="39">D164+D169+D177+D187+D188</f>
        <v>577996.63</v>
      </c>
      <c r="E163" s="51">
        <f t="shared" si="39"/>
        <v>627249.94000000006</v>
      </c>
      <c r="F163" s="52">
        <f t="shared" si="31"/>
        <v>108.52138359353411</v>
      </c>
    </row>
    <row r="164" spans="1:6" ht="12.75" customHeight="1" x14ac:dyDescent="0.2">
      <c r="A164" s="53">
        <v>321</v>
      </c>
      <c r="B164" s="85" t="s">
        <v>371</v>
      </c>
      <c r="C164" s="50" t="s">
        <v>372</v>
      </c>
      <c r="D164" s="51">
        <f t="shared" ref="D164:E164" si="40">SUM(D165:D168)</f>
        <v>114440.54000000001</v>
      </c>
      <c r="E164" s="51">
        <f t="shared" si="40"/>
        <v>121545.34000000001</v>
      </c>
      <c r="F164" s="52">
        <f t="shared" si="31"/>
        <v>106.20828947504093</v>
      </c>
    </row>
    <row r="165" spans="1:6" ht="12.75" customHeight="1" x14ac:dyDescent="0.2">
      <c r="A165" s="53">
        <v>3211</v>
      </c>
      <c r="B165" s="85" t="s">
        <v>373</v>
      </c>
      <c r="C165" s="50" t="s">
        <v>374</v>
      </c>
      <c r="D165" s="242">
        <v>45436.51</v>
      </c>
      <c r="E165" s="242">
        <v>43991.59</v>
      </c>
      <c r="F165" s="52">
        <f t="shared" si="31"/>
        <v>96.819914205558462</v>
      </c>
    </row>
    <row r="166" spans="1:6" ht="12.75" customHeight="1" x14ac:dyDescent="0.2">
      <c r="A166" s="53">
        <v>3212</v>
      </c>
      <c r="B166" s="85" t="s">
        <v>375</v>
      </c>
      <c r="C166" s="50" t="s">
        <v>376</v>
      </c>
      <c r="D166" s="242">
        <v>66118.06</v>
      </c>
      <c r="E166" s="242">
        <v>74486.460000000006</v>
      </c>
      <c r="F166" s="52">
        <f t="shared" si="31"/>
        <v>112.65675369180525</v>
      </c>
    </row>
    <row r="167" spans="1:6" ht="12.75" customHeight="1" x14ac:dyDescent="0.2">
      <c r="A167" s="53">
        <v>3213</v>
      </c>
      <c r="B167" s="85" t="s">
        <v>377</v>
      </c>
      <c r="C167" s="50" t="s">
        <v>378</v>
      </c>
      <c r="D167" s="242">
        <v>2885.97</v>
      </c>
      <c r="E167" s="242">
        <v>3047.38</v>
      </c>
      <c r="F167" s="52">
        <f t="shared" si="31"/>
        <v>105.59292023132605</v>
      </c>
    </row>
    <row r="168" spans="1:6" ht="12.75" customHeight="1" x14ac:dyDescent="0.2">
      <c r="A168" s="53">
        <v>3214</v>
      </c>
      <c r="B168" s="85" t="s">
        <v>379</v>
      </c>
      <c r="C168" s="50" t="s">
        <v>380</v>
      </c>
      <c r="D168" s="242">
        <v>0</v>
      </c>
      <c r="E168" s="242">
        <v>19.91</v>
      </c>
      <c r="F168" s="52" t="str">
        <f t="shared" si="31"/>
        <v>-</v>
      </c>
    </row>
    <row r="169" spans="1:6" ht="12.75" customHeight="1" x14ac:dyDescent="0.2">
      <c r="A169" s="53">
        <v>322</v>
      </c>
      <c r="B169" s="85" t="s">
        <v>381</v>
      </c>
      <c r="C169" s="50" t="s">
        <v>382</v>
      </c>
      <c r="D169" s="51">
        <f t="shared" ref="D169:E169" si="41">SUM(D170:D176)</f>
        <v>110042.93000000001</v>
      </c>
      <c r="E169" s="51">
        <f t="shared" si="41"/>
        <v>123332.37000000001</v>
      </c>
      <c r="F169" s="52">
        <f t="shared" si="31"/>
        <v>112.07659592488133</v>
      </c>
    </row>
    <row r="170" spans="1:6" ht="12.75" customHeight="1" x14ac:dyDescent="0.2">
      <c r="A170" s="53">
        <v>3221</v>
      </c>
      <c r="B170" s="85" t="s">
        <v>383</v>
      </c>
      <c r="C170" s="50" t="s">
        <v>384</v>
      </c>
      <c r="D170" s="242">
        <v>25527.24</v>
      </c>
      <c r="E170" s="242">
        <v>36585.85</v>
      </c>
      <c r="F170" s="52">
        <f t="shared" si="31"/>
        <v>143.32082120903002</v>
      </c>
    </row>
    <row r="171" spans="1:6" ht="12.75" customHeight="1" x14ac:dyDescent="0.2">
      <c r="A171" s="53">
        <v>3222</v>
      </c>
      <c r="B171" s="85" t="s">
        <v>385</v>
      </c>
      <c r="C171" s="50" t="s">
        <v>386</v>
      </c>
      <c r="D171" s="242">
        <v>33596.550000000003</v>
      </c>
      <c r="E171" s="242">
        <v>22271.24</v>
      </c>
      <c r="F171" s="52">
        <f t="shared" si="31"/>
        <v>66.290258970043055</v>
      </c>
    </row>
    <row r="172" spans="1:6" ht="12.75" customHeight="1" x14ac:dyDescent="0.2">
      <c r="A172" s="53">
        <v>3223</v>
      </c>
      <c r="B172" s="85" t="s">
        <v>387</v>
      </c>
      <c r="C172" s="50" t="s">
        <v>388</v>
      </c>
      <c r="D172" s="242">
        <v>40769.67</v>
      </c>
      <c r="E172" s="242">
        <v>60621.81</v>
      </c>
      <c r="F172" s="52">
        <f t="shared" si="31"/>
        <v>148.69340369936771</v>
      </c>
    </row>
    <row r="173" spans="1:6" ht="12.75" customHeight="1" x14ac:dyDescent="0.2">
      <c r="A173" s="53">
        <v>3224</v>
      </c>
      <c r="B173" s="85" t="s">
        <v>389</v>
      </c>
      <c r="C173" s="50" t="s">
        <v>390</v>
      </c>
      <c r="D173" s="242">
        <v>2485.1799999999998</v>
      </c>
      <c r="E173" s="242">
        <v>2356.96</v>
      </c>
      <c r="F173" s="52">
        <f t="shared" si="31"/>
        <v>94.840615166708247</v>
      </c>
    </row>
    <row r="174" spans="1:6" ht="12.75" customHeight="1" x14ac:dyDescent="0.2">
      <c r="A174" s="53">
        <v>3225</v>
      </c>
      <c r="B174" s="85" t="s">
        <v>391</v>
      </c>
      <c r="C174" s="50" t="s">
        <v>392</v>
      </c>
      <c r="D174" s="242">
        <v>6017.99</v>
      </c>
      <c r="E174" s="242">
        <v>1070.96</v>
      </c>
      <c r="F174" s="52">
        <f t="shared" si="31"/>
        <v>17.795975068087518</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1646.3</v>
      </c>
      <c r="E176" s="242">
        <v>425.55</v>
      </c>
      <c r="F176" s="52">
        <f t="shared" si="31"/>
        <v>25.84887323088137</v>
      </c>
    </row>
    <row r="177" spans="1:6" ht="12.75" customHeight="1" x14ac:dyDescent="0.2">
      <c r="A177" s="53">
        <v>323</v>
      </c>
      <c r="B177" s="85" t="s">
        <v>397</v>
      </c>
      <c r="C177" s="50" t="s">
        <v>398</v>
      </c>
      <c r="D177" s="51">
        <f t="shared" ref="D177:E177" si="42">SUM(D178:D186)</f>
        <v>214940.29</v>
      </c>
      <c r="E177" s="51">
        <f t="shared" si="42"/>
        <v>276407.08</v>
      </c>
      <c r="F177" s="52">
        <f t="shared" si="31"/>
        <v>128.59714667734002</v>
      </c>
    </row>
    <row r="178" spans="1:6" ht="12.75" customHeight="1" x14ac:dyDescent="0.2">
      <c r="A178" s="53">
        <v>3231</v>
      </c>
      <c r="B178" s="85" t="s">
        <v>399</v>
      </c>
      <c r="C178" s="50" t="s">
        <v>400</v>
      </c>
      <c r="D178" s="242">
        <v>6875.15</v>
      </c>
      <c r="E178" s="242">
        <v>5923.9</v>
      </c>
      <c r="F178" s="52">
        <f t="shared" si="31"/>
        <v>86.163938241347466</v>
      </c>
    </row>
    <row r="179" spans="1:6" ht="12.75" customHeight="1" x14ac:dyDescent="0.2">
      <c r="A179" s="53">
        <v>3232</v>
      </c>
      <c r="B179" s="85" t="s">
        <v>401</v>
      </c>
      <c r="C179" s="50" t="s">
        <v>402</v>
      </c>
      <c r="D179" s="242">
        <v>8528.49</v>
      </c>
      <c r="E179" s="242">
        <v>49338.33</v>
      </c>
      <c r="F179" s="52">
        <f t="shared" si="31"/>
        <v>578.51190539005154</v>
      </c>
    </row>
    <row r="180" spans="1:6" ht="12.75" customHeight="1" x14ac:dyDescent="0.2">
      <c r="A180" s="53">
        <v>3233</v>
      </c>
      <c r="B180" s="85" t="s">
        <v>403</v>
      </c>
      <c r="C180" s="50" t="s">
        <v>404</v>
      </c>
      <c r="D180" s="242">
        <v>2544.63</v>
      </c>
      <c r="E180" s="242">
        <v>4270.32</v>
      </c>
      <c r="F180" s="52">
        <f t="shared" si="31"/>
        <v>167.81693212765705</v>
      </c>
    </row>
    <row r="181" spans="1:6" ht="12.75" customHeight="1" x14ac:dyDescent="0.2">
      <c r="A181" s="53">
        <v>3234</v>
      </c>
      <c r="B181" s="85" t="s">
        <v>405</v>
      </c>
      <c r="C181" s="50" t="s">
        <v>406</v>
      </c>
      <c r="D181" s="242">
        <v>8356.8700000000008</v>
      </c>
      <c r="E181" s="242">
        <v>9142.58</v>
      </c>
      <c r="F181" s="52">
        <f t="shared" si="31"/>
        <v>109.40196508980036</v>
      </c>
    </row>
    <row r="182" spans="1:6" ht="12.75" customHeight="1" x14ac:dyDescent="0.2">
      <c r="A182" s="53">
        <v>3235</v>
      </c>
      <c r="B182" s="85" t="s">
        <v>407</v>
      </c>
      <c r="C182" s="50" t="s">
        <v>408</v>
      </c>
      <c r="D182" s="242">
        <v>31273.49</v>
      </c>
      <c r="E182" s="242">
        <v>33813.89</v>
      </c>
      <c r="F182" s="52">
        <f t="shared" si="31"/>
        <v>108.12317397258828</v>
      </c>
    </row>
    <row r="183" spans="1:6" ht="12.75" customHeight="1" x14ac:dyDescent="0.2">
      <c r="A183" s="53">
        <v>3236</v>
      </c>
      <c r="B183" s="85" t="s">
        <v>409</v>
      </c>
      <c r="C183" s="50" t="s">
        <v>410</v>
      </c>
      <c r="D183" s="242">
        <v>3987.66</v>
      </c>
      <c r="E183" s="242">
        <v>5940</v>
      </c>
      <c r="F183" s="52">
        <f t="shared" si="31"/>
        <v>148.9595401814598</v>
      </c>
    </row>
    <row r="184" spans="1:6" ht="12.75" customHeight="1" x14ac:dyDescent="0.2">
      <c r="A184" s="53">
        <v>3237</v>
      </c>
      <c r="B184" s="85" t="s">
        <v>411</v>
      </c>
      <c r="C184" s="50" t="s">
        <v>412</v>
      </c>
      <c r="D184" s="242">
        <v>132663.1</v>
      </c>
      <c r="E184" s="242">
        <v>147875.79</v>
      </c>
      <c r="F184" s="52">
        <f t="shared" si="31"/>
        <v>111.46716004676507</v>
      </c>
    </row>
    <row r="185" spans="1:6" ht="12.75" customHeight="1" x14ac:dyDescent="0.2">
      <c r="A185" s="53">
        <v>3238</v>
      </c>
      <c r="B185" s="85" t="s">
        <v>413</v>
      </c>
      <c r="C185" s="50" t="s">
        <v>414</v>
      </c>
      <c r="D185" s="242">
        <v>10433.620000000001</v>
      </c>
      <c r="E185" s="242">
        <v>10548.02</v>
      </c>
      <c r="F185" s="52">
        <f t="shared" si="31"/>
        <v>101.09645549674993</v>
      </c>
    </row>
    <row r="186" spans="1:6" ht="12.75" customHeight="1" x14ac:dyDescent="0.2">
      <c r="A186" s="53">
        <v>3239</v>
      </c>
      <c r="B186" s="85" t="s">
        <v>415</v>
      </c>
      <c r="C186" s="50" t="s">
        <v>416</v>
      </c>
      <c r="D186" s="242">
        <v>10277.280000000001</v>
      </c>
      <c r="E186" s="242">
        <v>9554.25</v>
      </c>
      <c r="F186" s="52">
        <f t="shared" si="31"/>
        <v>92.96477278034655</v>
      </c>
    </row>
    <row r="187" spans="1:6" ht="12.75" customHeight="1" x14ac:dyDescent="0.2">
      <c r="A187" s="53">
        <v>324</v>
      </c>
      <c r="B187" s="85" t="s">
        <v>417</v>
      </c>
      <c r="C187" s="50" t="s">
        <v>418</v>
      </c>
      <c r="D187" s="242">
        <v>110284.79</v>
      </c>
      <c r="E187" s="242">
        <v>77460.36</v>
      </c>
      <c r="F187" s="52">
        <f t="shared" si="31"/>
        <v>70.236666361698667</v>
      </c>
    </row>
    <row r="188" spans="1:6" ht="12.75" customHeight="1" x14ac:dyDescent="0.2">
      <c r="A188" s="53">
        <v>329</v>
      </c>
      <c r="B188" s="85" t="s">
        <v>419</v>
      </c>
      <c r="C188" s="50" t="s">
        <v>420</v>
      </c>
      <c r="D188" s="51">
        <f t="shared" ref="D188:E188" si="43">SUM(D189:D195)</f>
        <v>28288.080000000002</v>
      </c>
      <c r="E188" s="51">
        <f t="shared" si="43"/>
        <v>28504.79</v>
      </c>
      <c r="F188" s="52">
        <f t="shared" si="31"/>
        <v>100.76608239230092</v>
      </c>
    </row>
    <row r="189" spans="1:6" ht="12.75" customHeight="1" x14ac:dyDescent="0.2">
      <c r="A189" s="53">
        <v>3291</v>
      </c>
      <c r="B189" s="232" t="s">
        <v>421</v>
      </c>
      <c r="C189" s="50" t="s">
        <v>422</v>
      </c>
      <c r="D189" s="242">
        <v>4587.68</v>
      </c>
      <c r="E189" s="242">
        <v>3683.29</v>
      </c>
      <c r="F189" s="52">
        <f t="shared" si="31"/>
        <v>80.286550064520625</v>
      </c>
    </row>
    <row r="190" spans="1:6" ht="12.75" customHeight="1" x14ac:dyDescent="0.2">
      <c r="A190" s="53">
        <v>3292</v>
      </c>
      <c r="B190" s="85" t="s">
        <v>423</v>
      </c>
      <c r="C190" s="50" t="s">
        <v>424</v>
      </c>
      <c r="D190" s="242">
        <v>4739.7299999999996</v>
      </c>
      <c r="E190" s="242">
        <v>3799.22</v>
      </c>
      <c r="F190" s="52">
        <f t="shared" si="31"/>
        <v>80.15688657370778</v>
      </c>
    </row>
    <row r="191" spans="1:6" ht="12.75" customHeight="1" x14ac:dyDescent="0.2">
      <c r="A191" s="53">
        <v>3293</v>
      </c>
      <c r="B191" s="85" t="s">
        <v>425</v>
      </c>
      <c r="C191" s="50" t="s">
        <v>426</v>
      </c>
      <c r="D191" s="242">
        <v>5308.09</v>
      </c>
      <c r="E191" s="242">
        <v>1703.67</v>
      </c>
      <c r="F191" s="52">
        <f t="shared" si="31"/>
        <v>32.095725581141238</v>
      </c>
    </row>
    <row r="192" spans="1:6" ht="12.75" customHeight="1" x14ac:dyDescent="0.2">
      <c r="A192" s="53">
        <v>3294</v>
      </c>
      <c r="B192" s="85" t="s">
        <v>427</v>
      </c>
      <c r="C192" s="50" t="s">
        <v>428</v>
      </c>
      <c r="D192" s="242">
        <v>570.24</v>
      </c>
      <c r="E192" s="242">
        <v>665</v>
      </c>
      <c r="F192" s="52">
        <f t="shared" si="31"/>
        <v>116.61756453423121</v>
      </c>
    </row>
    <row r="193" spans="1:6" ht="12.75" customHeight="1" x14ac:dyDescent="0.2">
      <c r="A193" s="53">
        <v>3295</v>
      </c>
      <c r="B193" s="85" t="s">
        <v>429</v>
      </c>
      <c r="C193" s="50" t="s">
        <v>430</v>
      </c>
      <c r="D193" s="242">
        <v>4914.7299999999996</v>
      </c>
      <c r="E193" s="242">
        <v>6049.82</v>
      </c>
      <c r="F193" s="52">
        <f t="shared" si="31"/>
        <v>123.09567361787931</v>
      </c>
    </row>
    <row r="194" spans="1:6" ht="12.75" customHeight="1" x14ac:dyDescent="0.2">
      <c r="A194" s="53" t="s">
        <v>431</v>
      </c>
      <c r="B194" s="85" t="s">
        <v>432</v>
      </c>
      <c r="C194" s="50" t="s">
        <v>431</v>
      </c>
      <c r="D194" s="242">
        <v>3094.1</v>
      </c>
      <c r="E194" s="242">
        <v>6915.2</v>
      </c>
      <c r="F194" s="52">
        <f t="shared" si="31"/>
        <v>223.49633172812773</v>
      </c>
    </row>
    <row r="195" spans="1:6" ht="12.75" customHeight="1" x14ac:dyDescent="0.2">
      <c r="A195" s="53">
        <v>3299</v>
      </c>
      <c r="B195" s="85" t="s">
        <v>433</v>
      </c>
      <c r="C195" s="50" t="s">
        <v>434</v>
      </c>
      <c r="D195" s="242">
        <v>5073.51</v>
      </c>
      <c r="E195" s="242">
        <v>5688.59</v>
      </c>
      <c r="F195" s="52">
        <f t="shared" si="31"/>
        <v>112.12336232706745</v>
      </c>
    </row>
    <row r="196" spans="1:6" ht="12.75" customHeight="1" x14ac:dyDescent="0.2">
      <c r="A196" s="53">
        <v>34</v>
      </c>
      <c r="B196" s="232" t="s">
        <v>435</v>
      </c>
      <c r="C196" s="50" t="s">
        <v>436</v>
      </c>
      <c r="D196" s="51">
        <f t="shared" ref="D196:E196" si="44">D197+D202+D210</f>
        <v>14292.39</v>
      </c>
      <c r="E196" s="51">
        <f t="shared" si="44"/>
        <v>15252.65</v>
      </c>
      <c r="F196" s="52">
        <f t="shared" si="31"/>
        <v>106.71868036066748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7832.2</v>
      </c>
      <c r="E202" s="51">
        <f t="shared" si="46"/>
        <v>6204.24</v>
      </c>
      <c r="F202" s="52">
        <f t="shared" si="31"/>
        <v>79.214524654630878</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v>6204.24</v>
      </c>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7832.2</v>
      </c>
      <c r="E208" s="242"/>
      <c r="F208" s="52">
        <f t="shared" si="31"/>
        <v>0</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6460.1900000000005</v>
      </c>
      <c r="E210" s="51">
        <f t="shared" si="47"/>
        <v>9048.41</v>
      </c>
      <c r="F210" s="52">
        <f t="shared" si="31"/>
        <v>140.0641467201429</v>
      </c>
    </row>
    <row r="211" spans="1:6" ht="12.75" customHeight="1" x14ac:dyDescent="0.2">
      <c r="A211" s="53">
        <v>3431</v>
      </c>
      <c r="B211" s="232" t="s">
        <v>465</v>
      </c>
      <c r="C211" s="50" t="s">
        <v>466</v>
      </c>
      <c r="D211" s="242">
        <v>4131.05</v>
      </c>
      <c r="E211" s="242">
        <v>4309.45</v>
      </c>
      <c r="F211" s="52">
        <f t="shared" si="31"/>
        <v>104.31851466334223</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2329.14</v>
      </c>
      <c r="E213" s="242">
        <v>4534.3599999999997</v>
      </c>
      <c r="F213" s="52">
        <f t="shared" si="31"/>
        <v>194.67958130468756</v>
      </c>
    </row>
    <row r="214" spans="1:6" ht="12.75" customHeight="1" x14ac:dyDescent="0.2">
      <c r="A214" s="53">
        <v>3434</v>
      </c>
      <c r="B214" s="85" t="s">
        <v>471</v>
      </c>
      <c r="C214" s="50" t="s">
        <v>472</v>
      </c>
      <c r="D214" s="242">
        <v>0</v>
      </c>
      <c r="E214" s="242">
        <v>204.6</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12133.289999999999</v>
      </c>
      <c r="E224" s="51">
        <f t="shared" si="51"/>
        <v>0</v>
      </c>
      <c r="F224" s="52">
        <f t="shared" ref="F224:F235" si="52">IF(D224&lt;&gt;0,IF(E224/D224&gt;=100,"&gt;&gt;100",E224/D224*100),"-")</f>
        <v>0</v>
      </c>
    </row>
    <row r="225" spans="1:6" ht="12.75" customHeight="1" x14ac:dyDescent="0.2">
      <c r="A225" s="53">
        <v>361</v>
      </c>
      <c r="B225" s="85" t="s">
        <v>493</v>
      </c>
      <c r="C225" s="50" t="s">
        <v>494</v>
      </c>
      <c r="D225" s="51">
        <f t="shared" ref="D225:E225" si="53">SUM(D226:D227)</f>
        <v>12093.47</v>
      </c>
      <c r="E225" s="51">
        <f t="shared" si="53"/>
        <v>0</v>
      </c>
      <c r="F225" s="52">
        <f t="shared" si="52"/>
        <v>0</v>
      </c>
    </row>
    <row r="226" spans="1:6" ht="12.75" customHeight="1" x14ac:dyDescent="0.2">
      <c r="A226" s="53">
        <v>3611</v>
      </c>
      <c r="B226" s="85" t="s">
        <v>495</v>
      </c>
      <c r="C226" s="50" t="s">
        <v>496</v>
      </c>
      <c r="D226" s="242">
        <v>12093.47</v>
      </c>
      <c r="E226" s="242"/>
      <c r="F226" s="52">
        <f t="shared" si="52"/>
        <v>0</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39.82</v>
      </c>
      <c r="E231" s="51">
        <f t="shared" si="55"/>
        <v>0</v>
      </c>
      <c r="F231" s="52">
        <f t="shared" si="52"/>
        <v>0</v>
      </c>
    </row>
    <row r="232" spans="1:6" ht="12.75" customHeight="1" x14ac:dyDescent="0.2">
      <c r="A232" s="53">
        <v>3631</v>
      </c>
      <c r="B232" s="85" t="s">
        <v>507</v>
      </c>
      <c r="C232" s="50" t="s">
        <v>508</v>
      </c>
      <c r="D232" s="242">
        <v>39.82</v>
      </c>
      <c r="E232" s="242"/>
      <c r="F232" s="52">
        <f t="shared" si="52"/>
        <v>0</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2366469.8600000003</v>
      </c>
      <c r="E289" s="51">
        <f t="shared" si="79"/>
        <v>2623924.21</v>
      </c>
      <c r="F289" s="52">
        <f t="shared" si="76"/>
        <v>110.87925751143941</v>
      </c>
    </row>
    <row r="290" spans="1:6" ht="12.75" customHeight="1" x14ac:dyDescent="0.2">
      <c r="A290" s="53" t="s">
        <v>608</v>
      </c>
      <c r="B290" s="85" t="s">
        <v>619</v>
      </c>
      <c r="C290" s="50" t="s">
        <v>620</v>
      </c>
      <c r="D290" s="51">
        <f>IF(D6&gt;=D289,D6-D289,0)</f>
        <v>0</v>
      </c>
      <c r="E290" s="51">
        <f>IF(E6&gt;=E289,E6-E289,0)</f>
        <v>207256.14999999944</v>
      </c>
      <c r="F290" s="52" t="str">
        <f t="shared" si="76"/>
        <v>-</v>
      </c>
    </row>
    <row r="291" spans="1:6" ht="12.75" customHeight="1" x14ac:dyDescent="0.2">
      <c r="A291" s="53" t="s">
        <v>608</v>
      </c>
      <c r="B291" s="85" t="s">
        <v>621</v>
      </c>
      <c r="C291" s="50" t="s">
        <v>622</v>
      </c>
      <c r="D291" s="51">
        <f>IF(D289&gt;=D6,D289-D6,0)</f>
        <v>86599.590000000317</v>
      </c>
      <c r="E291" s="51">
        <f>IF(E289&gt;=E6,E289-E6,0)</f>
        <v>0</v>
      </c>
      <c r="F291" s="52">
        <f t="shared" si="76"/>
        <v>0</v>
      </c>
    </row>
    <row r="292" spans="1:6" ht="12.75" customHeight="1" x14ac:dyDescent="0.2">
      <c r="A292" s="53">
        <v>92211</v>
      </c>
      <c r="B292" s="85" t="s">
        <v>623</v>
      </c>
      <c r="C292" s="50" t="s">
        <v>624</v>
      </c>
      <c r="D292" s="242">
        <v>243665.23</v>
      </c>
      <c r="E292" s="242">
        <v>97185.34</v>
      </c>
      <c r="F292" s="52">
        <f t="shared" si="76"/>
        <v>39.884779621614456</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101228.83</v>
      </c>
      <c r="E294" s="242">
        <v>427234.54</v>
      </c>
      <c r="F294" s="52">
        <f t="shared" si="76"/>
        <v>422.04828407085211</v>
      </c>
    </row>
    <row r="295" spans="1:6" ht="24" x14ac:dyDescent="0.2">
      <c r="A295" s="53">
        <v>9661</v>
      </c>
      <c r="B295" s="85" t="s">
        <v>629</v>
      </c>
      <c r="C295" s="50" t="s">
        <v>630</v>
      </c>
      <c r="D295" s="242">
        <v>101324.57</v>
      </c>
      <c r="E295" s="242">
        <v>103921.23</v>
      </c>
      <c r="F295" s="52">
        <f t="shared" si="76"/>
        <v>102.56271504532415</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17283.93</v>
      </c>
      <c r="E298" s="51">
        <f t="shared" si="80"/>
        <v>6320</v>
      </c>
      <c r="F298" s="52">
        <f t="shared" ref="F298:F418" si="81">IF(D298&lt;&gt;0,IF(E298/D298&gt;=100,"&gt;&gt;100",E298/D298*100),"-")</f>
        <v>36.565757903439781</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17283.93</v>
      </c>
      <c r="E311" s="51">
        <f t="shared" si="85"/>
        <v>6320</v>
      </c>
      <c r="F311" s="52">
        <f t="shared" si="81"/>
        <v>36.565757903439781</v>
      </c>
    </row>
    <row r="312" spans="1:6" ht="12.75" customHeight="1" x14ac:dyDescent="0.2">
      <c r="A312" s="53">
        <v>721</v>
      </c>
      <c r="B312" s="85" t="s">
        <v>662</v>
      </c>
      <c r="C312" s="50" t="s">
        <v>663</v>
      </c>
      <c r="D312" s="51">
        <f t="shared" ref="D312:E312" si="86">SUM(D313:D316)</f>
        <v>242.32</v>
      </c>
      <c r="E312" s="51">
        <f t="shared" si="86"/>
        <v>0</v>
      </c>
      <c r="F312" s="52">
        <f t="shared" si="81"/>
        <v>0</v>
      </c>
    </row>
    <row r="313" spans="1:6" ht="12.75" customHeight="1" x14ac:dyDescent="0.2">
      <c r="A313" s="53">
        <v>7211</v>
      </c>
      <c r="B313" s="85" t="s">
        <v>664</v>
      </c>
      <c r="C313" s="50" t="s">
        <v>665</v>
      </c>
      <c r="D313" s="242">
        <v>242.32</v>
      </c>
      <c r="E313" s="242"/>
      <c r="F313" s="52">
        <f t="shared" si="81"/>
        <v>0</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17041.61</v>
      </c>
      <c r="E326" s="51">
        <f t="shared" si="88"/>
        <v>6320</v>
      </c>
      <c r="F326" s="52">
        <f t="shared" si="81"/>
        <v>37.085697888873177</v>
      </c>
    </row>
    <row r="327" spans="1:6" ht="12.75" customHeight="1" x14ac:dyDescent="0.2">
      <c r="A327" s="53">
        <v>7231</v>
      </c>
      <c r="B327" s="85" t="s">
        <v>692</v>
      </c>
      <c r="C327" s="50" t="s">
        <v>693</v>
      </c>
      <c r="D327" s="242">
        <v>17041.61</v>
      </c>
      <c r="E327" s="242">
        <v>6320</v>
      </c>
      <c r="F327" s="52">
        <f t="shared" si="81"/>
        <v>37.085697888873177</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41835.22</v>
      </c>
      <c r="E350" s="51">
        <f t="shared" si="95"/>
        <v>55029.39</v>
      </c>
      <c r="F350" s="52">
        <f t="shared" si="81"/>
        <v>131.5384262351196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41835.22</v>
      </c>
      <c r="E363" s="51">
        <f t="shared" si="99"/>
        <v>55029.39</v>
      </c>
      <c r="F363" s="52">
        <f t="shared" si="81"/>
        <v>131.5384262351196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35807.019999999997</v>
      </c>
      <c r="E369" s="51">
        <f t="shared" si="101"/>
        <v>24083.33</v>
      </c>
      <c r="F369" s="52">
        <f t="shared" si="81"/>
        <v>67.258682794602848</v>
      </c>
    </row>
    <row r="370" spans="1:6" ht="12.75" customHeight="1" x14ac:dyDescent="0.2">
      <c r="A370" s="53">
        <v>4221</v>
      </c>
      <c r="B370" s="85" t="s">
        <v>674</v>
      </c>
      <c r="C370" s="50" t="s">
        <v>766</v>
      </c>
      <c r="D370" s="242">
        <v>33338.47</v>
      </c>
      <c r="E370" s="242">
        <v>22010.95</v>
      </c>
      <c r="F370" s="52">
        <f t="shared" si="81"/>
        <v>66.022675905642942</v>
      </c>
    </row>
    <row r="371" spans="1:6" ht="12.75" customHeight="1" x14ac:dyDescent="0.2">
      <c r="A371" s="53">
        <v>4222</v>
      </c>
      <c r="B371" s="85" t="s">
        <v>767</v>
      </c>
      <c r="C371" s="50" t="s">
        <v>768</v>
      </c>
      <c r="D371" s="242">
        <v>663.47</v>
      </c>
      <c r="E371" s="242">
        <v>0</v>
      </c>
      <c r="F371" s="52">
        <f t="shared" si="81"/>
        <v>0</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543.38</v>
      </c>
      <c r="E374" s="242"/>
      <c r="F374" s="52">
        <f t="shared" si="81"/>
        <v>0</v>
      </c>
    </row>
    <row r="375" spans="1:6" ht="12.75" customHeight="1" x14ac:dyDescent="0.2">
      <c r="A375" s="53">
        <v>4226</v>
      </c>
      <c r="B375" s="85" t="s">
        <v>684</v>
      </c>
      <c r="C375" s="50" t="s">
        <v>772</v>
      </c>
      <c r="D375" s="242">
        <v>0</v>
      </c>
      <c r="E375" s="242">
        <v>1863</v>
      </c>
      <c r="F375" s="52" t="str">
        <f t="shared" si="81"/>
        <v>-</v>
      </c>
    </row>
    <row r="376" spans="1:6" ht="12.75" customHeight="1" x14ac:dyDescent="0.2">
      <c r="A376" s="53">
        <v>4227</v>
      </c>
      <c r="B376" s="232" t="s">
        <v>686</v>
      </c>
      <c r="C376" s="50" t="s">
        <v>773</v>
      </c>
      <c r="D376" s="242">
        <v>1261.7</v>
      </c>
      <c r="E376" s="242">
        <v>209.38</v>
      </c>
      <c r="F376" s="52">
        <f t="shared" si="81"/>
        <v>16.595070143457239</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2258.79</v>
      </c>
      <c r="E383" s="51">
        <f t="shared" si="103"/>
        <v>30946.06</v>
      </c>
      <c r="F383" s="52">
        <f t="shared" si="81"/>
        <v>1370.0282009394409</v>
      </c>
    </row>
    <row r="384" spans="1:6" ht="12.75" customHeight="1" x14ac:dyDescent="0.2">
      <c r="A384" s="53">
        <v>4241</v>
      </c>
      <c r="B384" s="85" t="s">
        <v>783</v>
      </c>
      <c r="C384" s="50" t="s">
        <v>784</v>
      </c>
      <c r="D384" s="242">
        <v>2258.79</v>
      </c>
      <c r="E384" s="242">
        <v>30946.06</v>
      </c>
      <c r="F384" s="52">
        <f t="shared" si="81"/>
        <v>1370.0282009394409</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3769.41</v>
      </c>
      <c r="E391" s="51">
        <f t="shared" si="105"/>
        <v>0</v>
      </c>
      <c r="F391" s="52">
        <f t="shared" si="81"/>
        <v>0</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3769.41</v>
      </c>
      <c r="E393" s="242"/>
      <c r="F393" s="52">
        <f t="shared" si="81"/>
        <v>0</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24551.29</v>
      </c>
      <c r="E408" s="51">
        <f t="shared" si="111"/>
        <v>48709.39</v>
      </c>
      <c r="F408" s="52">
        <f t="shared" si="81"/>
        <v>198.39849555766722</v>
      </c>
    </row>
    <row r="409" spans="1:6" ht="12.75" customHeight="1" x14ac:dyDescent="0.2">
      <c r="A409" s="53">
        <v>92212</v>
      </c>
      <c r="B409" s="85" t="s">
        <v>823</v>
      </c>
      <c r="C409" s="50" t="s">
        <v>824</v>
      </c>
      <c r="D409" s="242">
        <v>115.2</v>
      </c>
      <c r="E409" s="242">
        <v>0</v>
      </c>
      <c r="F409" s="52">
        <f t="shared" si="81"/>
        <v>0</v>
      </c>
    </row>
    <row r="410" spans="1:6" ht="12.75" customHeight="1" x14ac:dyDescent="0.2">
      <c r="A410" s="53">
        <v>92222</v>
      </c>
      <c r="B410" s="85" t="s">
        <v>825</v>
      </c>
      <c r="C410" s="50" t="s">
        <v>826</v>
      </c>
      <c r="D410" s="242">
        <v>0</v>
      </c>
      <c r="E410" s="242">
        <v>22294.66</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2297154.2000000002</v>
      </c>
      <c r="E412" s="51">
        <f>E6+E298</f>
        <v>2837500.3599999994</v>
      </c>
      <c r="F412" s="52">
        <f t="shared" si="81"/>
        <v>123.52241569155433</v>
      </c>
    </row>
    <row r="413" spans="1:6" ht="12.75" customHeight="1" x14ac:dyDescent="0.2">
      <c r="A413" s="53" t="s">
        <v>608</v>
      </c>
      <c r="B413" s="85" t="s">
        <v>831</v>
      </c>
      <c r="C413" s="50" t="s">
        <v>832</v>
      </c>
      <c r="D413" s="51">
        <f t="shared" ref="D413:E413" si="112">D289+D350</f>
        <v>2408305.0800000005</v>
      </c>
      <c r="E413" s="51">
        <f t="shared" si="112"/>
        <v>2678953.6</v>
      </c>
      <c r="F413" s="52">
        <f t="shared" si="81"/>
        <v>111.23813267046714</v>
      </c>
    </row>
    <row r="414" spans="1:6" ht="12.75" customHeight="1" x14ac:dyDescent="0.2">
      <c r="A414" s="53" t="s">
        <v>608</v>
      </c>
      <c r="B414" s="85" t="s">
        <v>833</v>
      </c>
      <c r="C414" s="50" t="s">
        <v>834</v>
      </c>
      <c r="D414" s="51">
        <f t="shared" ref="D414:E414" si="113">IF(D412&gt;=D413,D412-D413,0)</f>
        <v>0</v>
      </c>
      <c r="E414" s="51">
        <f t="shared" si="113"/>
        <v>158546.75999999931</v>
      </c>
      <c r="F414" s="52" t="str">
        <f t="shared" si="81"/>
        <v>-</v>
      </c>
    </row>
    <row r="415" spans="1:6" ht="12.75" customHeight="1" x14ac:dyDescent="0.2">
      <c r="A415" s="53" t="s">
        <v>608</v>
      </c>
      <c r="B415" s="85" t="s">
        <v>835</v>
      </c>
      <c r="C415" s="50" t="s">
        <v>836</v>
      </c>
      <c r="D415" s="51">
        <f t="shared" ref="D415:E415" si="114">IF(D413&gt;=D412,D413-D412,0)</f>
        <v>111150.88000000035</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243780.43000000002</v>
      </c>
      <c r="E416" s="51">
        <f t="shared" si="115"/>
        <v>74890.679999999993</v>
      </c>
      <c r="F416" s="52">
        <f t="shared" si="81"/>
        <v>30.720546353946453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101228.83</v>
      </c>
      <c r="E418" s="62">
        <f t="shared" si="117"/>
        <v>427234.54</v>
      </c>
      <c r="F418" s="57">
        <f t="shared" si="81"/>
        <v>422.04828407085211</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45112.480000000003</v>
      </c>
      <c r="E420" s="51">
        <f t="shared" si="118"/>
        <v>0</v>
      </c>
      <c r="F420" s="52">
        <f t="shared" ref="F420:F647" si="119">IF(D420&lt;&gt;0,IF(E420/D420&gt;=100,"&gt;&gt;100",E420/D420*100),"-")</f>
        <v>0</v>
      </c>
    </row>
    <row r="421" spans="1:6" ht="24" x14ac:dyDescent="0.2">
      <c r="A421" s="53">
        <v>81</v>
      </c>
      <c r="B421" s="232" t="s">
        <v>848</v>
      </c>
      <c r="C421" s="50" t="s">
        <v>849</v>
      </c>
      <c r="D421" s="51">
        <f t="shared" ref="D421:E421" si="120">D422+D427+D430+D434+D435+D442+D447+D455</f>
        <v>45112.480000000003</v>
      </c>
      <c r="E421" s="51">
        <f t="shared" si="120"/>
        <v>0</v>
      </c>
      <c r="F421" s="52">
        <f t="shared" si="119"/>
        <v>0</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45112.480000000003</v>
      </c>
      <c r="E455" s="51">
        <f t="shared" si="127"/>
        <v>0</v>
      </c>
      <c r="F455" s="52">
        <f t="shared" si="119"/>
        <v>0</v>
      </c>
    </row>
    <row r="456" spans="1:6" ht="24" x14ac:dyDescent="0.2">
      <c r="A456" s="53" t="s">
        <v>918</v>
      </c>
      <c r="B456" s="232" t="s">
        <v>919</v>
      </c>
      <c r="C456" s="50" t="s">
        <v>918</v>
      </c>
      <c r="D456" s="242">
        <v>45112.480000000003</v>
      </c>
      <c r="E456" s="242"/>
      <c r="F456" s="52">
        <f t="shared" si="119"/>
        <v>0</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97044.74</v>
      </c>
      <c r="E528" s="51">
        <f t="shared" si="148"/>
        <v>71453.97</v>
      </c>
      <c r="F528" s="52">
        <f t="shared" si="119"/>
        <v>73.62992574352819</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97044.74</v>
      </c>
      <c r="E593" s="51">
        <f t="shared" si="167"/>
        <v>71453.97</v>
      </c>
      <c r="F593" s="52">
        <f t="shared" si="119"/>
        <v>73.62992574352819</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97044.74</v>
      </c>
      <c r="E605" s="51">
        <f t="shared" si="171"/>
        <v>71453.97</v>
      </c>
      <c r="F605" s="52">
        <f t="shared" si="119"/>
        <v>73.62992574352819</v>
      </c>
    </row>
    <row r="606" spans="1:6" ht="24" x14ac:dyDescent="0.2">
      <c r="A606" s="53">
        <v>5443</v>
      </c>
      <c r="B606" s="85" t="s">
        <v>1209</v>
      </c>
      <c r="C606" s="50" t="s">
        <v>1210</v>
      </c>
      <c r="D606" s="242">
        <v>97044.74</v>
      </c>
      <c r="E606" s="242">
        <v>71453.97</v>
      </c>
      <c r="F606" s="52">
        <f t="shared" si="119"/>
        <v>73.62992574352819</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51932.26</v>
      </c>
      <c r="E636" s="51">
        <f t="shared" si="179"/>
        <v>71453.97</v>
      </c>
      <c r="F636" s="52">
        <f t="shared" si="119"/>
        <v>137.59071914066516</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2342266.6800000002</v>
      </c>
      <c r="E639" s="51">
        <f t="shared" si="180"/>
        <v>2837500.3599999994</v>
      </c>
      <c r="F639" s="52">
        <f t="shared" si="119"/>
        <v>121.14335161869781</v>
      </c>
    </row>
    <row r="640" spans="1:6" ht="12.75" customHeight="1" x14ac:dyDescent="0.2">
      <c r="A640" s="53" t="s">
        <v>608</v>
      </c>
      <c r="B640" s="85" t="s">
        <v>1277</v>
      </c>
      <c r="C640" s="50" t="s">
        <v>1278</v>
      </c>
      <c r="D640" s="51">
        <f t="shared" ref="D640:E640" si="181">D413+D528</f>
        <v>2505349.8200000008</v>
      </c>
      <c r="E640" s="51">
        <f t="shared" si="181"/>
        <v>2750407.5700000003</v>
      </c>
      <c r="F640" s="52">
        <f t="shared" si="119"/>
        <v>109.78137855415335</v>
      </c>
    </row>
    <row r="641" spans="1:6" ht="12.75" customHeight="1" x14ac:dyDescent="0.2">
      <c r="A641" s="53" t="s">
        <v>608</v>
      </c>
      <c r="B641" s="85" t="s">
        <v>1279</v>
      </c>
      <c r="C641" s="50" t="s">
        <v>1280</v>
      </c>
      <c r="D641" s="51">
        <f t="shared" ref="D641:E641" si="182">IF(D639&gt;=D640,D639-D640,0)</f>
        <v>0</v>
      </c>
      <c r="E641" s="51">
        <f t="shared" si="182"/>
        <v>87092.789999999106</v>
      </c>
      <c r="F641" s="52" t="str">
        <f t="shared" si="119"/>
        <v>-</v>
      </c>
    </row>
    <row r="642" spans="1:6" ht="12.75" customHeight="1" x14ac:dyDescent="0.2">
      <c r="A642" s="53" t="s">
        <v>608</v>
      </c>
      <c r="B642" s="85" t="s">
        <v>1281</v>
      </c>
      <c r="C642" s="50" t="s">
        <v>1282</v>
      </c>
      <c r="D642" s="51">
        <f t="shared" ref="D642:E642" si="183">IF(D640&gt;=D639,D640-D639,0)</f>
        <v>163083.1400000006</v>
      </c>
      <c r="E642" s="51">
        <f t="shared" si="183"/>
        <v>0</v>
      </c>
      <c r="F642" s="52">
        <f t="shared" si="119"/>
        <v>0</v>
      </c>
    </row>
    <row r="643" spans="1:6" ht="24" x14ac:dyDescent="0.2">
      <c r="A643" s="60" t="s">
        <v>1283</v>
      </c>
      <c r="B643" s="85" t="s">
        <v>1284</v>
      </c>
      <c r="C643" s="61" t="s">
        <v>1283</v>
      </c>
      <c r="D643" s="51">
        <f t="shared" ref="D643:E643" si="184">IF(D416-D417+D637-D638&gt;=0,D416-D417+D637-D638,0)</f>
        <v>243780.43000000002</v>
      </c>
      <c r="E643" s="51">
        <f t="shared" si="184"/>
        <v>74890.679999999993</v>
      </c>
      <c r="F643" s="52">
        <f t="shared" si="119"/>
        <v>30.720546353946453</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80697.289999999426</v>
      </c>
      <c r="E645" s="51">
        <f t="shared" si="186"/>
        <v>161983.4699999991</v>
      </c>
      <c r="F645" s="52">
        <f t="shared" si="119"/>
        <v>200.72975189129681</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137945.31</v>
      </c>
      <c r="E647" s="243">
        <v>164313.41</v>
      </c>
      <c r="F647" s="57">
        <f t="shared" si="119"/>
        <v>119.11489415624207</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273910.69</v>
      </c>
      <c r="E649" s="242">
        <v>118349.63</v>
      </c>
      <c r="F649" s="52">
        <f t="shared" ref="F649:F724" si="188">IF(D649&lt;&gt;0,IF(E649/D649&gt;=100,"&gt;&gt;100",E649/D649*100),"-")</f>
        <v>43.207379018321632</v>
      </c>
    </row>
    <row r="650" spans="1:6" ht="12.75" customHeight="1" x14ac:dyDescent="0.2">
      <c r="A650" s="53" t="s">
        <v>1296</v>
      </c>
      <c r="B650" s="85" t="s">
        <v>1297</v>
      </c>
      <c r="C650" s="50" t="s">
        <v>1296</v>
      </c>
      <c r="D650" s="242">
        <v>815032.86</v>
      </c>
      <c r="E650" s="242">
        <v>1235176.22</v>
      </c>
      <c r="F650" s="52">
        <f t="shared" si="188"/>
        <v>151.5492541000126</v>
      </c>
    </row>
    <row r="651" spans="1:6" ht="12.75" customHeight="1" x14ac:dyDescent="0.2">
      <c r="A651" s="53" t="s">
        <v>1298</v>
      </c>
      <c r="B651" s="85" t="s">
        <v>1299</v>
      </c>
      <c r="C651" s="50" t="s">
        <v>1298</v>
      </c>
      <c r="D651" s="242">
        <v>970593.92</v>
      </c>
      <c r="E651" s="242">
        <v>1136946.73</v>
      </c>
      <c r="F651" s="52">
        <f t="shared" si="188"/>
        <v>117.13928003999861</v>
      </c>
    </row>
    <row r="652" spans="1:6" ht="24" x14ac:dyDescent="0.2">
      <c r="A652" s="53">
        <v>11</v>
      </c>
      <c r="B652" s="85" t="s">
        <v>1300</v>
      </c>
      <c r="C652" s="50" t="s">
        <v>1301</v>
      </c>
      <c r="D652" s="51">
        <f t="shared" ref="D652:E652" si="189">+D649+D650-D651</f>
        <v>118349.63</v>
      </c>
      <c r="E652" s="51">
        <f t="shared" si="189"/>
        <v>216579.12000000011</v>
      </c>
      <c r="F652" s="52">
        <f t="shared" si="188"/>
        <v>182.9994060817935</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96</v>
      </c>
      <c r="E654" s="262">
        <v>93</v>
      </c>
      <c r="F654" s="52">
        <f t="shared" si="188"/>
        <v>96.875</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95</v>
      </c>
      <c r="E656" s="262">
        <v>92</v>
      </c>
      <c r="F656" s="52">
        <f t="shared" si="188"/>
        <v>96.84210526315789</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1651943.49</v>
      </c>
      <c r="E675" s="242">
        <v>1862394.48</v>
      </c>
      <c r="F675" s="52">
        <f t="shared" si="188"/>
        <v>112.73959982735245</v>
      </c>
    </row>
    <row r="676" spans="1:6" ht="24" x14ac:dyDescent="0.2">
      <c r="A676" s="53">
        <v>63613</v>
      </c>
      <c r="B676" s="232" t="s">
        <v>1349</v>
      </c>
      <c r="C676" s="50" t="s">
        <v>1350</v>
      </c>
      <c r="D676" s="242">
        <v>467.19</v>
      </c>
      <c r="E676" s="242">
        <v>16477.47</v>
      </c>
      <c r="F676" s="52">
        <f t="shared" si="188"/>
        <v>3526.9312271238682</v>
      </c>
    </row>
    <row r="677" spans="1:6" ht="24" x14ac:dyDescent="0.2">
      <c r="A677" s="53">
        <v>63622</v>
      </c>
      <c r="B677" s="232" t="s">
        <v>1351</v>
      </c>
      <c r="C677" s="50" t="s">
        <v>1352</v>
      </c>
      <c r="D677" s="242">
        <v>1061.78</v>
      </c>
      <c r="E677" s="242">
        <v>929</v>
      </c>
      <c r="F677" s="52">
        <f t="shared" si="188"/>
        <v>87.49458456554089</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45788.95</v>
      </c>
      <c r="E694" s="242">
        <v>174008.12</v>
      </c>
      <c r="F694" s="52">
        <f t="shared" si="188"/>
        <v>380.02207956286395</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6470.65</v>
      </c>
      <c r="E716" s="242">
        <v>4472.58</v>
      </c>
      <c r="F716" s="52">
        <f t="shared" si="188"/>
        <v>69.121031117430249</v>
      </c>
    </row>
    <row r="717" spans="1:6" ht="12.75" customHeight="1" x14ac:dyDescent="0.2">
      <c r="A717" s="53">
        <v>31215</v>
      </c>
      <c r="B717" s="85" t="s">
        <v>1413</v>
      </c>
      <c r="C717" s="50" t="s">
        <v>1414</v>
      </c>
      <c r="D717" s="242">
        <v>6959.76</v>
      </c>
      <c r="E717" s="242">
        <v>4500.58</v>
      </c>
      <c r="F717" s="52">
        <f t="shared" si="188"/>
        <v>64.66573560007815</v>
      </c>
    </row>
    <row r="718" spans="1:6" ht="12.75" customHeight="1" x14ac:dyDescent="0.2">
      <c r="A718" s="53">
        <v>32121</v>
      </c>
      <c r="B718" s="85" t="s">
        <v>1415</v>
      </c>
      <c r="C718" s="50" t="s">
        <v>1416</v>
      </c>
      <c r="D718" s="242">
        <v>66118.06</v>
      </c>
      <c r="E718" s="242">
        <v>74486.460000000006</v>
      </c>
      <c r="F718" s="52">
        <f t="shared" si="188"/>
        <v>112.65675369180525</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1393.59</v>
      </c>
      <c r="E720" s="242">
        <v>5940</v>
      </c>
      <c r="F720" s="52">
        <f t="shared" si="188"/>
        <v>426.23727208145868</v>
      </c>
    </row>
    <row r="721" spans="1:6" ht="12.75" customHeight="1" x14ac:dyDescent="0.2">
      <c r="A721" s="53" t="s">
        <v>1421</v>
      </c>
      <c r="B721" s="85" t="s">
        <v>1422</v>
      </c>
      <c r="C721" s="50" t="s">
        <v>1421</v>
      </c>
      <c r="D721" s="242">
        <v>18830.34</v>
      </c>
      <c r="E721" s="242">
        <v>2446.19</v>
      </c>
      <c r="F721" s="52">
        <f t="shared" si="188"/>
        <v>12.99068418307901</v>
      </c>
    </row>
    <row r="722" spans="1:6" ht="12.75" customHeight="1" x14ac:dyDescent="0.2">
      <c r="A722" s="53" t="s">
        <v>1423</v>
      </c>
      <c r="B722" s="85" t="s">
        <v>1424</v>
      </c>
      <c r="C722" s="50" t="s">
        <v>1423</v>
      </c>
      <c r="D722" s="242">
        <v>97921.17</v>
      </c>
      <c r="E722" s="242">
        <v>144391.82999999999</v>
      </c>
      <c r="F722" s="52">
        <f t="shared" si="188"/>
        <v>147.45721481881802</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4587.68</v>
      </c>
      <c r="E725" s="242">
        <v>3683.29</v>
      </c>
      <c r="F725" s="52">
        <f t="shared" ref="F725:F979" si="190">IF(D725&lt;&gt;0,IF(E725/D725&gt;=100,"&gt;&gt;100",E725/D725*100),"-")</f>
        <v>80.286550064520625</v>
      </c>
    </row>
    <row r="726" spans="1:6" ht="12.75" customHeight="1" x14ac:dyDescent="0.2">
      <c r="A726" s="53" t="s">
        <v>1431</v>
      </c>
      <c r="B726" s="85" t="s">
        <v>1432</v>
      </c>
      <c r="C726" s="50" t="s">
        <v>1431</v>
      </c>
      <c r="D726" s="242">
        <v>0</v>
      </c>
      <c r="E726" s="242">
        <v>2222.23</v>
      </c>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v>6204.24</v>
      </c>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7832.2</v>
      </c>
      <c r="E748" s="242"/>
      <c r="F748" s="52">
        <f t="shared" si="190"/>
        <v>0</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39.82</v>
      </c>
      <c r="E763" s="242"/>
      <c r="F763" s="52">
        <f t="shared" si="190"/>
        <v>0</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97044.74</v>
      </c>
      <c r="E954" s="242">
        <v>71453.97</v>
      </c>
      <c r="F954" s="52">
        <f t="shared" si="190"/>
        <v>73.62992574352819</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289064.59000000003</v>
      </c>
      <c r="E987" s="245"/>
      <c r="F987" s="52">
        <f t="shared" si="192"/>
        <v>0</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311" workbookViewId="0">
      <selection activeCell="A287" sqref="A287:F30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2535606.2599999998</v>
      </c>
      <c r="E6" s="229">
        <f t="shared" si="0"/>
        <v>2540483.6799999997</v>
      </c>
      <c r="F6" s="230">
        <f t="shared" ref="F6:F260" si="1">IF(D6&gt;0,IF(E6/D6&gt;=100,"&gt;&gt;100",E6/D6*100),"-")</f>
        <v>100.1923571524863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2077093.38</v>
      </c>
      <c r="E7" s="104">
        <f t="shared" si="2"/>
        <v>1964406.4999999995</v>
      </c>
      <c r="F7" s="93">
        <f t="shared" si="1"/>
        <v>94.574780263369746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2044292.7899999998</v>
      </c>
      <c r="E12" s="104">
        <f t="shared" si="3"/>
        <v>1932606.0499999996</v>
      </c>
      <c r="F12" s="93">
        <f t="shared" si="1"/>
        <v>94.53665636613627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1580035.5699999998</v>
      </c>
      <c r="E13" s="104">
        <f t="shared" si="4"/>
        <v>1538732.7699999998</v>
      </c>
      <c r="F13" s="93">
        <f t="shared" si="1"/>
        <v>97.385957583220744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3304224.84</v>
      </c>
      <c r="E15" s="247">
        <v>3304224.84</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1724189.27</v>
      </c>
      <c r="E18" s="247">
        <v>1765492.07</v>
      </c>
      <c r="F18" s="93">
        <f t="shared" si="1"/>
        <v>102.39549107042059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30485.929999999935</v>
      </c>
      <c r="E19" s="104">
        <f t="shared" si="5"/>
        <v>35431.439999999944</v>
      </c>
      <c r="F19" s="93">
        <f t="shared" si="1"/>
        <v>116.22227040474087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417793.87</v>
      </c>
      <c r="E20" s="247">
        <v>440701.31</v>
      </c>
      <c r="F20" s="93">
        <f t="shared" si="1"/>
        <v>105.48295263403458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11961.43</v>
      </c>
      <c r="E21" s="247">
        <v>11961.42</v>
      </c>
      <c r="F21" s="93">
        <f t="shared" si="1"/>
        <v>99.999916397955758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186713.29</v>
      </c>
      <c r="E22" s="247">
        <v>186713.3</v>
      </c>
      <c r="F22" s="93">
        <f t="shared" si="1"/>
        <v>100.00000535580513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3303.61</v>
      </c>
      <c r="E23" s="247">
        <v>3303.61</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43669.16</v>
      </c>
      <c r="E24" s="247">
        <v>43669.16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3292.73</v>
      </c>
      <c r="E25" s="247">
        <v>5155.7299999999996</v>
      </c>
      <c r="F25" s="93">
        <f t="shared" si="1"/>
        <v>156.57919112711943</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47119.09</v>
      </c>
      <c r="E26" s="247">
        <v>47328.46</v>
      </c>
      <c r="F26" s="93">
        <f t="shared" si="1"/>
        <v>100.44434219761035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683367.25</v>
      </c>
      <c r="E28" s="247">
        <v>703401.55</v>
      </c>
      <c r="F28" s="93">
        <f t="shared" si="1"/>
        <v>102.93170326789878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379450.51</v>
      </c>
      <c r="E29" s="104">
        <f t="shared" si="6"/>
        <v>282718.66000000003</v>
      </c>
      <c r="F29" s="93">
        <f t="shared" si="1"/>
        <v>74.507387010759331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437302.25</v>
      </c>
      <c r="E30" s="247">
        <v>437302.25</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57851.74</v>
      </c>
      <c r="E34" s="247">
        <v>154583.59</v>
      </c>
      <c r="F34" s="93">
        <f t="shared" si="1"/>
        <v>267.20646604579224</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50865.479999999996</v>
      </c>
      <c r="E35" s="104">
        <f t="shared" si="7"/>
        <v>73210.23000000001</v>
      </c>
      <c r="F35" s="93">
        <f t="shared" si="1"/>
        <v>143.92910476810604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118213.17</v>
      </c>
      <c r="E36" s="247">
        <v>149159.23000000001</v>
      </c>
      <c r="F36" s="93">
        <f t="shared" si="1"/>
        <v>126.17818302309296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67347.69</v>
      </c>
      <c r="E40" s="247">
        <v>75949</v>
      </c>
      <c r="F40" s="93">
        <f t="shared" si="1"/>
        <v>112.77149966093862</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3455.3000000000011</v>
      </c>
      <c r="E45" s="104">
        <f t="shared" si="9"/>
        <v>2512.9500000000007</v>
      </c>
      <c r="F45" s="93">
        <f t="shared" si="1"/>
        <v>72.727404277486755</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17013.97</v>
      </c>
      <c r="E47" s="247">
        <v>17013.97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13558.67</v>
      </c>
      <c r="E50" s="247">
        <v>14501.02</v>
      </c>
      <c r="F50" s="93">
        <f t="shared" si="1"/>
        <v>106.95016546608184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57470.46</v>
      </c>
      <c r="E54" s="247">
        <v>58541.23</v>
      </c>
      <c r="F54" s="93">
        <f t="shared" si="1"/>
        <v>101.86316587686962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57470.46</v>
      </c>
      <c r="E55" s="247">
        <v>58541.23</v>
      </c>
      <c r="F55" s="93">
        <f t="shared" si="1"/>
        <v>101.86316587686962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32800.589999999997</v>
      </c>
      <c r="E63" s="104">
        <f t="shared" si="12"/>
        <v>31800.45</v>
      </c>
      <c r="F63" s="93">
        <f t="shared" si="1"/>
        <v>96.950847530486499</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710.84</v>
      </c>
      <c r="E64" s="247">
        <v>3848.3</v>
      </c>
      <c r="F64" s="93">
        <f t="shared" si="1"/>
        <v>541.37358617973098</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32089.75</v>
      </c>
      <c r="E67" s="247">
        <v>27952.15</v>
      </c>
      <c r="F67" s="93">
        <f t="shared" si="1"/>
        <v>87.106163182947824</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458512.87999999995</v>
      </c>
      <c r="E68" s="104">
        <f t="shared" si="13"/>
        <v>576077.18000000005</v>
      </c>
      <c r="F68" s="93">
        <f t="shared" si="1"/>
        <v>125.64034842380003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118349.63</v>
      </c>
      <c r="E69" s="104">
        <f t="shared" si="14"/>
        <v>216579.12</v>
      </c>
      <c r="F69" s="93">
        <f t="shared" si="1"/>
        <v>182.99940608179338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117759.99</v>
      </c>
      <c r="E70" s="104">
        <f t="shared" si="15"/>
        <v>216275.49</v>
      </c>
      <c r="F70" s="93">
        <f t="shared" si="1"/>
        <v>183.65787055518601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117759.99</v>
      </c>
      <c r="E72" s="247">
        <v>216275.49</v>
      </c>
      <c r="F72" s="93">
        <f t="shared" si="1"/>
        <v>183.65787055518601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589.64</v>
      </c>
      <c r="E76" s="247">
        <v>303.63</v>
      </c>
      <c r="F76" s="93">
        <f t="shared" si="1"/>
        <v>51.494132012753546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99714.34</v>
      </c>
      <c r="E78" s="104">
        <f>E79+SUM(E82:E84)-E85+E86</f>
        <v>71751.16</v>
      </c>
      <c r="F78" s="93">
        <f t="shared" si="1"/>
        <v>71.956711542191428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48290.66</v>
      </c>
      <c r="E82" s="247">
        <v>23093.77</v>
      </c>
      <c r="F82" s="93">
        <f t="shared" si="1"/>
        <v>47.822436056993212</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132.72</v>
      </c>
      <c r="E83" s="247">
        <v>0</v>
      </c>
      <c r="F83" s="93">
        <f t="shared" si="1"/>
        <v>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3706.01</v>
      </c>
      <c r="E84" s="247">
        <v>3756.76</v>
      </c>
      <c r="F84" s="93">
        <f t="shared" si="1"/>
        <v>101.36939727631604</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47584.95</v>
      </c>
      <c r="E86" s="247">
        <v>44900.63</v>
      </c>
      <c r="F86" s="93">
        <f t="shared" si="1"/>
        <v>94.358888682240917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17522.07</v>
      </c>
      <c r="E134" s="104">
        <f t="shared" si="23"/>
        <v>30750</v>
      </c>
      <c r="F134" s="93">
        <f t="shared" si="1"/>
        <v>175.49296401623781</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17522.07</v>
      </c>
      <c r="E135" s="104">
        <f t="shared" si="24"/>
        <v>30750</v>
      </c>
      <c r="F135" s="93">
        <f t="shared" si="1"/>
        <v>175.49296401623781</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17522.07</v>
      </c>
      <c r="E140" s="247">
        <v>30750</v>
      </c>
      <c r="F140" s="93">
        <f t="shared" si="1"/>
        <v>175.49296401623781</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84981.52999999997</v>
      </c>
      <c r="E146" s="104">
        <f t="shared" si="26"/>
        <v>92683.489999999991</v>
      </c>
      <c r="F146" s="93">
        <f t="shared" si="1"/>
        <v>109.06309876981506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3453.79</v>
      </c>
      <c r="E159" s="247">
        <v>4037.5</v>
      </c>
      <c r="F159" s="93">
        <f t="shared" si="1"/>
        <v>116.90056430761568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306660.43</v>
      </c>
      <c r="E160" s="247">
        <v>330373.19</v>
      </c>
      <c r="F160" s="93">
        <f t="shared" si="1"/>
        <v>107.73257899625328</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225132.69</v>
      </c>
      <c r="E163" s="247">
        <v>241727.2</v>
      </c>
      <c r="F163" s="93">
        <f t="shared" si="1"/>
        <v>107.37099085876866</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137945.31</v>
      </c>
      <c r="E170" s="104">
        <f t="shared" si="29"/>
        <v>164313.41</v>
      </c>
      <c r="F170" s="93">
        <f t="shared" si="1"/>
        <v>119.11489415624207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137945.31</v>
      </c>
      <c r="E173" s="247">
        <v>164313.41</v>
      </c>
      <c r="F173" s="93">
        <f t="shared" si="1"/>
        <v>119.11489415624207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2535606.2600000002</v>
      </c>
      <c r="E175" s="104">
        <f t="shared" si="30"/>
        <v>2540483.6799999997</v>
      </c>
      <c r="F175" s="93">
        <f t="shared" si="1"/>
        <v>100.19235715248627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548129.29</v>
      </c>
      <c r="E176" s="104">
        <f t="shared" si="31"/>
        <v>497033.1</v>
      </c>
      <c r="F176" s="93">
        <f t="shared" si="1"/>
        <v>90.678077064628297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259064.69999999998</v>
      </c>
      <c r="E177" s="104">
        <f t="shared" si="32"/>
        <v>278915.64</v>
      </c>
      <c r="F177" s="93">
        <f t="shared" si="1"/>
        <v>107.66254144235012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149578.35999999999</v>
      </c>
      <c r="E178" s="247">
        <v>173238.46</v>
      </c>
      <c r="F178" s="93">
        <f t="shared" si="1"/>
        <v>115.81786295825145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57939.09</v>
      </c>
      <c r="E179" s="247">
        <v>53945.21</v>
      </c>
      <c r="F179" s="93">
        <f t="shared" si="1"/>
        <v>93.106760910466491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888.25</v>
      </c>
      <c r="E180" s="104">
        <f t="shared" si="33"/>
        <v>487.07</v>
      </c>
      <c r="F180" s="93">
        <f t="shared" si="1"/>
        <v>54.834787503518157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656.86</v>
      </c>
      <c r="E181" s="247"/>
      <c r="F181" s="93">
        <f t="shared" si="1"/>
        <v>0</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231.39</v>
      </c>
      <c r="E182" s="247">
        <v>65.790000000000006</v>
      </c>
      <c r="F182" s="93">
        <f t="shared" si="1"/>
        <v>28.432516530532869</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421.28</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762</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50659</v>
      </c>
      <c r="E188" s="247">
        <v>50482.9</v>
      </c>
      <c r="F188" s="93">
        <f t="shared" si="1"/>
        <v>99.652381610375258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506.75</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289064.59000000003</v>
      </c>
      <c r="E206" s="104">
        <f t="shared" si="37"/>
        <v>217610.71</v>
      </c>
      <c r="F206" s="93">
        <f t="shared" si="1"/>
        <v>75.280998616952687</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289064.59000000003</v>
      </c>
      <c r="E207" s="104">
        <f t="shared" si="38"/>
        <v>217610.71</v>
      </c>
      <c r="F207" s="93">
        <f t="shared" si="1"/>
        <v>75.280998616952687</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289064.59000000003</v>
      </c>
      <c r="E213" s="247">
        <v>217610.71</v>
      </c>
      <c r="F213" s="93">
        <f t="shared" si="1"/>
        <v>75.280998616952687</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1987476.9700000002</v>
      </c>
      <c r="E237" s="104">
        <f t="shared" si="41"/>
        <v>2043450.5799999998</v>
      </c>
      <c r="F237" s="93">
        <f t="shared" si="1"/>
        <v>102.8163148979784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1805550.84</v>
      </c>
      <c r="E238" s="104">
        <f t="shared" si="42"/>
        <v>1777545.89</v>
      </c>
      <c r="F238" s="93">
        <f t="shared" si="1"/>
        <v>98.448952564525953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2099987.37</v>
      </c>
      <c r="E239" s="104">
        <f t="shared" si="43"/>
        <v>2000528.45</v>
      </c>
      <c r="F239" s="93">
        <f t="shared" si="1"/>
        <v>95.263832467716213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1910598.33</v>
      </c>
      <c r="E240" s="247">
        <v>1754003.26</v>
      </c>
      <c r="F240" s="93">
        <f t="shared" si="1"/>
        <v>91.803872769008436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189389.04</v>
      </c>
      <c r="E241" s="247">
        <v>246525.19</v>
      </c>
      <c r="F241" s="93">
        <f t="shared" si="1"/>
        <v>130.16866762722913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294436.53000000003</v>
      </c>
      <c r="E242" s="104">
        <f t="shared" si="44"/>
        <v>222982.56</v>
      </c>
      <c r="F242" s="93">
        <f t="shared" si="1"/>
        <v>75.731961655708943</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294436.53000000003</v>
      </c>
      <c r="E243" s="247">
        <v>222982.56</v>
      </c>
      <c r="F243" s="93">
        <f t="shared" si="1"/>
        <v>75.731961655708943</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80697.3</v>
      </c>
      <c r="E245" s="104">
        <f t="shared" si="45"/>
        <v>161983.47</v>
      </c>
      <c r="F245" s="93">
        <f t="shared" si="1"/>
        <v>200.72972701688903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154924.22</v>
      </c>
      <c r="E246" s="104">
        <f t="shared" si="46"/>
        <v>233437.44</v>
      </c>
      <c r="F246" s="93">
        <f t="shared" si="1"/>
        <v>150.67846718866809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154924.22</v>
      </c>
      <c r="E247" s="247">
        <v>229155.27</v>
      </c>
      <c r="F247" s="93">
        <f t="shared" si="1"/>
        <v>147.91442551719803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4282.17</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74226.92</v>
      </c>
      <c r="E250" s="104">
        <f t="shared" si="47"/>
        <v>71453.97</v>
      </c>
      <c r="F250" s="93">
        <f t="shared" si="1"/>
        <v>96.264225970847235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22294.66</v>
      </c>
      <c r="E252" s="247">
        <v>0</v>
      </c>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51932.26</v>
      </c>
      <c r="E253" s="247">
        <v>71453.97</v>
      </c>
      <c r="F253" s="93">
        <f t="shared" si="1"/>
        <v>137.59071914066516</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101228.83</v>
      </c>
      <c r="E255" s="247">
        <v>103921.22</v>
      </c>
      <c r="F255" s="93">
        <f t="shared" si="1"/>
        <v>102.65970672584086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20242.62</v>
      </c>
      <c r="E259" s="104">
        <f t="shared" si="49"/>
        <v>20242.62</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20242.62</v>
      </c>
      <c r="E260" s="248">
        <v>20242.62</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304025.76</v>
      </c>
      <c r="E264" s="247">
        <v>316042.31</v>
      </c>
      <c r="F264" s="93">
        <f t="shared" si="50"/>
        <v>103.9524775795314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6088.46</v>
      </c>
      <c r="E265" s="247">
        <v>18368.38</v>
      </c>
      <c r="F265" s="93">
        <f t="shared" si="50"/>
        <v>301.6917250010676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47584.95</v>
      </c>
      <c r="E268" s="247">
        <v>41932.28</v>
      </c>
      <c r="F268" s="93">
        <f t="shared" si="50"/>
        <v>88.120886961108496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2968.35</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7739.94</v>
      </c>
      <c r="E287" s="247">
        <v>21933.279999999999</v>
      </c>
      <c r="F287" s="93">
        <f t="shared" si="50"/>
        <v>283.37790732227899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251324.76</v>
      </c>
      <c r="E288" s="247">
        <v>256982.36</v>
      </c>
      <c r="F288" s="93">
        <f t="shared" si="50"/>
        <v>102.25111127132878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506.75</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289064.59000000003</v>
      </c>
      <c r="E294" s="247">
        <v>217610.71</v>
      </c>
      <c r="F294" s="93">
        <f t="shared" si="50"/>
        <v>75.280998616952687</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4596.3500000000004</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74.3</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317.86</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41226.07</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9" workbookViewId="0">
      <selection activeCell="E79" sqref="E7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2408305.08</v>
      </c>
      <c r="E114" s="81">
        <f t="shared" si="22"/>
        <v>2678953.6</v>
      </c>
      <c r="F114" s="63">
        <f t="shared" si="1"/>
        <v>111.23813267046714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2408305.08</v>
      </c>
      <c r="E118" s="81">
        <f t="shared" si="24"/>
        <v>2678953.6</v>
      </c>
      <c r="F118" s="63">
        <f t="shared" si="1"/>
        <v>111.23813267046714</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2408305.08</v>
      </c>
      <c r="E120" s="249">
        <v>2678953.6</v>
      </c>
      <c r="F120" s="63">
        <f t="shared" si="1"/>
        <v>111.23813267046714</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2408305.08</v>
      </c>
      <c r="E141" s="106">
        <f t="shared" si="28"/>
        <v>2678953.6</v>
      </c>
      <c r="F141" s="82">
        <f t="shared" si="1"/>
        <v>111.23813267046714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F26" sqref="F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13429.58</v>
      </c>
      <c r="E5" s="107">
        <f t="shared" si="0"/>
        <v>13429.58</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13227.93</v>
      </c>
      <c r="E6" s="108">
        <f t="shared" si="1"/>
        <v>13227.93</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13227.93</v>
      </c>
      <c r="E14" s="81">
        <f>SUM(E15:E21)</f>
        <v>13227.93</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13227.93</v>
      </c>
      <c r="E19" s="250">
        <v>13227.93</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201.65</v>
      </c>
      <c r="E22" s="108">
        <f t="shared" si="3"/>
        <v>201.65</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201.65</v>
      </c>
      <c r="E23" s="108">
        <f t="shared" si="4"/>
        <v>201.65</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201.65</v>
      </c>
      <c r="E25" s="250">
        <v>201.65</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9" workbookViewId="0">
      <selection activeCell="D54" sqref="D5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548132.61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2793064.0900000003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2738890.7700000005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2018535.07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627741.86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13274.87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2812.93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76526.039999999994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54173.32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2844163.5999999996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2719043.15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1994874.93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631739.07999999996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13676.08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2033.81</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76719.25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53666.57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71453.88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71453.88</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497033.10000000056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22440.03</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21933.279999999999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21933.279999999999</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16352.31</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5342.53</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f>239.1-0.66</f>
        <v>238.44</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506.75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506.75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474593.06999999995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f>256982.36</f>
        <v>256982.36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217610.71</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9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1</v>
      </c>
      <c r="F3" s="124">
        <f>F4+F14+F20+F277+F311+F314+F316</f>
        <v>4</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16615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1</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Pogreška</v>
      </c>
      <c r="C17" s="116" t="s">
        <v>3022</v>
      </c>
      <c r="D17" s="123"/>
      <c r="E17" s="71">
        <f t="shared" ref="E17:E18" si="5">MAX(G17:L17)</f>
        <v>1</v>
      </c>
      <c r="F17" s="71">
        <v>0</v>
      </c>
      <c r="G17" s="139">
        <f>IF(AND(H3=12,J3="DA",M3="DA",BILANCA!D246-BILANCA!D250&gt;0.001,OR(ABS(BILANCA!D246-BILANCA!D250-'PR-RAS'!D645)&gt;0.001,ABS('PR-RAS'!D646)&gt;0.001)),1,0)</f>
        <v>1</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Elizabeta Petrž</cp:lastModifiedBy>
  <cp:lastPrinted>2024-01-30T16:38:46Z</cp:lastPrinted>
  <dcterms:created xsi:type="dcterms:W3CDTF">2022-04-01T05:14:30Z</dcterms:created>
  <dcterms:modified xsi:type="dcterms:W3CDTF">2024-01-30T18:46:54Z</dcterms:modified>
</cp:coreProperties>
</file>